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6C0BCC49-B54B-4F16-B7B4-88EA3C6E3AE9}" xr6:coauthVersionLast="47" xr6:coauthVersionMax="47" xr10:uidLastSave="{00000000-0000-0000-0000-000000000000}"/>
  <bookViews>
    <workbookView xWindow="-120" yWindow="-120" windowWidth="20730" windowHeight="11040" tabRatio="974" firstSheet="1" activeTab="1" xr2:uid="{00000000-000D-0000-FFFF-FFFF00000000}"/>
  </bookViews>
  <sheets>
    <sheet name="JUV" sheetId="1" state="hidden" r:id="rId1"/>
    <sheet name="ALBATROS" sheetId="10" r:id="rId2"/>
    <sheet name="EAGLES" sheetId="9" r:id="rId3"/>
    <sheet name="BIRDIES" sheetId="7" r:id="rId4"/>
    <sheet name="PROMOCIONALES" sheetId="6" r:id="rId5"/>
    <sheet name="5 H Y H.A. Y GGII" sheetId="12" r:id="rId6"/>
    <sheet name="ENTREGA S-HCP" sheetId="14" r:id="rId7"/>
    <sheet name="HORARIO" sheetId="16" r:id="rId8"/>
  </sheets>
  <calcPr calcId="191029"/>
</workbook>
</file>

<file path=xl/calcChain.xml><?xml version="1.0" encoding="utf-8"?>
<calcChain xmlns="http://schemas.openxmlformats.org/spreadsheetml/2006/main">
  <c r="D62" i="14" l="1"/>
  <c r="B62" i="14"/>
  <c r="A62" i="14"/>
  <c r="D61" i="14"/>
  <c r="B61" i="14"/>
  <c r="A61" i="14"/>
  <c r="D60" i="14"/>
  <c r="B60" i="14"/>
  <c r="A60" i="14"/>
  <c r="D59" i="14"/>
  <c r="B59" i="14"/>
  <c r="A59" i="14"/>
  <c r="D58" i="14"/>
  <c r="B58" i="14"/>
  <c r="A58" i="14"/>
  <c r="D57" i="14"/>
  <c r="B57" i="14"/>
  <c r="A57" i="14"/>
  <c r="D56" i="14"/>
  <c r="B56" i="14"/>
  <c r="A56" i="14"/>
  <c r="D55" i="14"/>
  <c r="B55" i="14"/>
  <c r="A55" i="14"/>
  <c r="E30" i="14"/>
  <c r="D30" i="14"/>
  <c r="C30" i="14"/>
  <c r="B30" i="14"/>
  <c r="A30" i="14"/>
  <c r="F24" i="10"/>
  <c r="F17" i="10"/>
  <c r="F12" i="10"/>
  <c r="F13" i="10"/>
  <c r="F15" i="10"/>
  <c r="F11" i="10"/>
  <c r="F10" i="10"/>
  <c r="F14" i="10"/>
  <c r="F16" i="10"/>
  <c r="I35" i="16" l="1"/>
  <c r="I34" i="16"/>
  <c r="I33" i="16"/>
  <c r="I32" i="16"/>
  <c r="I31" i="16"/>
  <c r="I30" i="16"/>
  <c r="I29" i="16"/>
  <c r="I28" i="16"/>
  <c r="I27" i="16"/>
  <c r="I26" i="16"/>
  <c r="I25" i="16"/>
  <c r="I23" i="16"/>
  <c r="I22" i="16"/>
  <c r="I19" i="16"/>
  <c r="I17" i="16"/>
  <c r="I16" i="16"/>
  <c r="I14" i="16"/>
  <c r="I13" i="16"/>
  <c r="I11" i="16"/>
  <c r="I10" i="16"/>
  <c r="I9" i="16"/>
  <c r="J35" i="16" l="1"/>
  <c r="F27" i="7"/>
  <c r="F26" i="7"/>
  <c r="F25" i="7"/>
  <c r="F19" i="7"/>
  <c r="F34" i="9"/>
  <c r="F14" i="9"/>
  <c r="F21" i="9"/>
  <c r="F18" i="9"/>
  <c r="F10" i="9"/>
  <c r="F17" i="9"/>
  <c r="F20" i="9"/>
  <c r="F16" i="9"/>
  <c r="F22" i="9"/>
  <c r="F19" i="9"/>
  <c r="E36" i="14" l="1"/>
  <c r="D36" i="14"/>
  <c r="C36" i="14"/>
  <c r="B36" i="14"/>
  <c r="A36" i="14"/>
  <c r="F14" i="7"/>
  <c r="E24" i="14"/>
  <c r="D24" i="14"/>
  <c r="C24" i="14"/>
  <c r="B24" i="14"/>
  <c r="A24" i="14"/>
  <c r="E17" i="14" l="1"/>
  <c r="D17" i="14"/>
  <c r="C17" i="14"/>
  <c r="B17" i="14"/>
  <c r="A17" i="14"/>
  <c r="E12" i="14"/>
  <c r="D12" i="14"/>
  <c r="C12" i="14"/>
  <c r="B12" i="14"/>
  <c r="A12" i="14"/>
  <c r="F21" i="7" l="1"/>
  <c r="F17" i="7"/>
  <c r="F15" i="7"/>
  <c r="F11" i="7"/>
  <c r="F12" i="7"/>
  <c r="F20" i="7"/>
  <c r="F16" i="7"/>
  <c r="F18" i="7"/>
  <c r="F13" i="7"/>
  <c r="F23" i="10"/>
  <c r="F42" i="14" l="1"/>
  <c r="F24" i="14"/>
  <c r="F30" i="14"/>
  <c r="F50" i="14" l="1"/>
  <c r="F36" i="14"/>
  <c r="F18" i="14"/>
  <c r="F10" i="6"/>
  <c r="F10" i="7" l="1"/>
  <c r="F32" i="9"/>
  <c r="F31" i="9"/>
  <c r="F33" i="9"/>
  <c r="F11" i="9"/>
  <c r="F15" i="9"/>
  <c r="F9" i="9"/>
  <c r="F12" i="9"/>
  <c r="F13" i="9"/>
  <c r="F18" i="10"/>
  <c r="K28" i="1"/>
  <c r="G28" i="1"/>
  <c r="H28" i="1" s="1"/>
  <c r="G27" i="1"/>
  <c r="H27" i="1" s="1"/>
  <c r="G26" i="1"/>
  <c r="H26" i="1" s="1"/>
  <c r="G24" i="1"/>
  <c r="H24" i="1" s="1"/>
  <c r="G23" i="1"/>
  <c r="H23" i="1" s="1"/>
  <c r="G22" i="1"/>
  <c r="H22" i="1" s="1"/>
  <c r="K25" i="1" l="1"/>
  <c r="K26" i="1"/>
  <c r="K27" i="1"/>
  <c r="G25" i="1"/>
  <c r="H25" i="1" l="1"/>
  <c r="E49" i="14" l="1"/>
  <c r="D49" i="14"/>
  <c r="C49" i="14"/>
  <c r="B49" i="14"/>
  <c r="A49" i="14"/>
  <c r="E11" i="14"/>
  <c r="D11" i="14"/>
  <c r="C11" i="14"/>
  <c r="B11" i="14"/>
  <c r="A11" i="14"/>
  <c r="E10" i="14"/>
  <c r="D10" i="14"/>
  <c r="C10" i="14"/>
  <c r="B10" i="14"/>
  <c r="A10" i="14"/>
  <c r="A8" i="14"/>
  <c r="E35" i="14" l="1"/>
  <c r="D35" i="14"/>
  <c r="C35" i="14"/>
  <c r="B35" i="14"/>
  <c r="A35" i="14"/>
  <c r="A6" i="10" l="1"/>
  <c r="K24" i="1" l="1"/>
  <c r="K23" i="1"/>
  <c r="K22" i="1"/>
  <c r="F49" i="14" l="1"/>
  <c r="A4" i="6"/>
  <c r="A4" i="12" s="1"/>
  <c r="A4" i="7"/>
  <c r="A4" i="9"/>
  <c r="A1" i="7"/>
  <c r="A2" i="7"/>
  <c r="F12" i="14" l="1"/>
  <c r="E48" i="14" l="1"/>
  <c r="W11" i="9"/>
  <c r="V11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6" i="14"/>
  <c r="D16" i="14"/>
  <c r="C16" i="14"/>
  <c r="B16" i="14"/>
  <c r="A16" i="14"/>
  <c r="A26" i="14"/>
  <c r="A1" i="14"/>
  <c r="A6" i="6"/>
  <c r="A2" i="6"/>
  <c r="A1" i="6"/>
  <c r="A1" i="12" s="1"/>
  <c r="A6" i="7" l="1"/>
  <c r="A6" i="9"/>
  <c r="A2" i="9"/>
  <c r="A1" i="9"/>
  <c r="D54" i="14" l="1"/>
  <c r="B54" i="14"/>
  <c r="A54" i="14"/>
  <c r="D48" i="14" l="1"/>
  <c r="C48" i="14"/>
  <c r="B48" i="14"/>
  <c r="A48" i="14"/>
  <c r="A46" i="14"/>
  <c r="A22" i="14" l="1"/>
  <c r="A20" i="14"/>
  <c r="A14" i="14"/>
  <c r="A6" i="14"/>
  <c r="A3" i="14"/>
  <c r="A2" i="14"/>
  <c r="A2" i="12" l="1"/>
  <c r="A6" i="12"/>
  <c r="A1" i="10"/>
  <c r="A2" i="10"/>
</calcChain>
</file>

<file path=xl/sharedStrings.xml><?xml version="1.0" encoding="utf-8"?>
<sst xmlns="http://schemas.openxmlformats.org/spreadsheetml/2006/main" count="442" uniqueCount="126">
  <si>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</si>
  <si>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</si>
  <si>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</si>
  <si>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</si>
  <si>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</si>
  <si>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</si>
  <si>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</si>
  <si>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</si>
  <si>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</si>
  <si>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</si>
  <si>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</si>
  <si>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SIN HCP</t>
  </si>
  <si>
    <t>CATEGORIA PRINCIPIANTES (5 HOYOS)</t>
  </si>
  <si>
    <t>9 HOYOS MEDAL PLAY</t>
  </si>
  <si>
    <t>1° S/V</t>
  </si>
  <si>
    <t>2° S/V</t>
  </si>
  <si>
    <t>1°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</si>
  <si>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</si>
  <si>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</si>
  <si>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</si>
  <si>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</si>
  <si>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</si>
  <si>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</si>
  <si>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</si>
  <si>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</si>
  <si>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</si>
  <si>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</si>
  <si>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</si>
  <si>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</si>
  <si>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</si>
  <si>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DAMAS JUVENILES (Clases 99- 00- 01- 02 - 03 - 04 y 05)</t>
  </si>
  <si>
    <t>ALBATROS - CABALLEROS CLASES 11 Y 12 -</t>
  </si>
  <si>
    <t>ALBATROS - DAMAS CLASES 11 Y 12 -</t>
  </si>
  <si>
    <t>EAGLES - CABALLEROS CLASES 13 Y 14 -</t>
  </si>
  <si>
    <t>EAGLES - DAMAS CLASES 13  Y  14  -</t>
  </si>
  <si>
    <t>BIRDIES - CABALLEROS CLASES 2015 Y POSTERIORES</t>
  </si>
  <si>
    <t>BIRDIES - DAMAS CLASES 2015 Y POSTERIORES</t>
  </si>
  <si>
    <t>ML</t>
  </si>
  <si>
    <t>ALVAREZ AXEL JEJUS</t>
  </si>
  <si>
    <t>GCD</t>
  </si>
  <si>
    <t>DOLORES</t>
  </si>
  <si>
    <t>DOMINGO 24 DE MARZO DE 2024</t>
  </si>
  <si>
    <t>4° FECHA DEL RANKING</t>
  </si>
  <si>
    <t>GOLF CLUB</t>
  </si>
  <si>
    <t>RIVAS BAUTISTA</t>
  </si>
  <si>
    <t>CMDP</t>
  </si>
  <si>
    <t>CHOCO HIPOLITO</t>
  </si>
  <si>
    <t>MONTENEGRO GIL BENJAMIN</t>
  </si>
  <si>
    <t>HAUQUI SANTIAGO</t>
  </si>
  <si>
    <t>FLORES BELLINI IGNACIO</t>
  </si>
  <si>
    <t>MORELLO JUAN</t>
  </si>
  <si>
    <t>VILLANUEVA ENRIQUEZ QUINAI</t>
  </si>
  <si>
    <t>NGC</t>
  </si>
  <si>
    <t>ABBATE FRANCISCO</t>
  </si>
  <si>
    <t>SPGC</t>
  </si>
  <si>
    <t>JALLE RAMIRO</t>
  </si>
  <si>
    <t>GIACOMINI FELIPE</t>
  </si>
  <si>
    <t>RODRIGUEZ FERRERO JUAN MARTIN</t>
  </si>
  <si>
    <t>CEGL</t>
  </si>
  <si>
    <t>BUSTILLO BELISARIO</t>
  </si>
  <si>
    <t>TGC</t>
  </si>
  <si>
    <t>JUAREZ GOÑI BENJAMIN</t>
  </si>
  <si>
    <t>SALOMON FELIPE</t>
  </si>
  <si>
    <t>SANCHEZ FAUSTINO</t>
  </si>
  <si>
    <t>BISOGNIN CARRENO MATEO</t>
  </si>
  <si>
    <t>ETCHEVERRY MORELLO BENICIO</t>
  </si>
  <si>
    <t>SIGILLITO LOB SALVADOR</t>
  </si>
  <si>
    <t>MASTROVITO FRANCISCO</t>
  </si>
  <si>
    <t>MDPGC</t>
  </si>
  <si>
    <t>CANNELLI ESMERALDA</t>
  </si>
  <si>
    <t>VIOLA MAYER LOLA</t>
  </si>
  <si>
    <t>CEJAS AGOSTINA</t>
  </si>
  <si>
    <t>STGC</t>
  </si>
  <si>
    <t>SERRES MUGUERZA AINARA</t>
  </si>
  <si>
    <t>TRIGO VIOLETA</t>
  </si>
  <si>
    <t>LAMORTE JUAN SEBASTIAN</t>
  </si>
  <si>
    <t>CG</t>
  </si>
  <si>
    <t>NIZ AUGUSTO</t>
  </si>
  <si>
    <t>ESPINAL SALVADOR</t>
  </si>
  <si>
    <t>SARASOLA PEDRO</t>
  </si>
  <si>
    <t>MORELLO BAUTISTA</t>
  </si>
  <si>
    <t>PORCEL RENZO</t>
  </si>
  <si>
    <t>CASENAVE BENICIO</t>
  </si>
  <si>
    <t>ALFONSO FELIPE</t>
  </si>
  <si>
    <t>MATHIEU HILARIO</t>
  </si>
  <si>
    <t>VIOLA MAYER OLIVER</t>
  </si>
  <si>
    <t>MATHIEU TORIBIO</t>
  </si>
  <si>
    <t>MEILAN BELEN</t>
  </si>
  <si>
    <t>NIZ GUADALUPE</t>
  </si>
  <si>
    <t>CHOCO JOAQUINA</t>
  </si>
  <si>
    <t>MEILAN LOURDES</t>
  </si>
  <si>
    <t>MORELLO JULIA</t>
  </si>
  <si>
    <t>ESPINA MARIA PAZ</t>
  </si>
  <si>
    <t>VGGC</t>
  </si>
  <si>
    <t>GIACOMINI SALVADOR</t>
  </si>
  <si>
    <t>LECHERE BAUTISTA</t>
  </si>
  <si>
    <t>NIZ JOAQUIN BAUTISTA</t>
  </si>
  <si>
    <t>TRIGO NICANOR</t>
  </si>
  <si>
    <t>RODRIGUEZ FERRERO SANTIAGO</t>
  </si>
  <si>
    <t>MORELLO FRANCISCA</t>
  </si>
  <si>
    <t>SALOMON CATALINA</t>
  </si>
  <si>
    <t>ZAMORA ANTONIA</t>
  </si>
  <si>
    <t>MARTINEZ CAMILO</t>
  </si>
  <si>
    <t>Golf Club</t>
  </si>
  <si>
    <t>4° FECHA DEL RANKING - MENORES SIN HANDICAP -</t>
  </si>
  <si>
    <t>9 Hoyos Medal Play</t>
  </si>
  <si>
    <t>HOYO 1</t>
  </si>
  <si>
    <t>PROMOCIONALES A HCP Y CATEGORIA ALBATROS (CLASES 11 y 12)</t>
  </si>
  <si>
    <t>VIOLA MAYER CHARO</t>
  </si>
  <si>
    <t>DESCOTTE TOMAS</t>
  </si>
  <si>
    <t>ALVAREZ RAMIRO</t>
  </si>
  <si>
    <t>HARDOY MARTIN</t>
  </si>
  <si>
    <t>PODESTA JUAN</t>
  </si>
  <si>
    <t>BENEITEZ CASTRO FELIPE</t>
  </si>
  <si>
    <t>CACERES MATEO</t>
  </si>
  <si>
    <t>SIGILLITO LOB ADOLFO</t>
  </si>
  <si>
    <t>ALEMAN BENJAMIN</t>
  </si>
  <si>
    <t>ETCHEVERRY PEDRO</t>
  </si>
  <si>
    <t>FALCON PERRETTI ORESTE JONAS</t>
  </si>
  <si>
    <t>CATEGORIA EAGLES (CLASES 2013 y 2014)</t>
  </si>
  <si>
    <t>ETCHEVERRI BENICIO</t>
  </si>
  <si>
    <t>CATEGORIA BIRDIES (CLASES 2015 Y POSTERIORES)</t>
  </si>
  <si>
    <t xml:space="preserve"> CATEGORIA PRINCIPIANTES (5 HOYOS)</t>
  </si>
  <si>
    <r>
      <t xml:space="preserve">ALVAREZ RAMIRO </t>
    </r>
    <r>
      <rPr>
        <b/>
        <sz val="13"/>
        <color rgb="FF008000"/>
        <rFont val="Arial"/>
        <family val="2"/>
      </rPr>
      <t>(U 6 H 36)</t>
    </r>
  </si>
  <si>
    <r>
      <t xml:space="preserve">HARDOY MARTIN </t>
    </r>
    <r>
      <rPr>
        <b/>
        <sz val="13"/>
        <color rgb="FF008000"/>
        <rFont val="Arial"/>
        <family val="2"/>
      </rPr>
      <t>(U 6 H 37)</t>
    </r>
  </si>
  <si>
    <r>
      <t xml:space="preserve">ALEMAN BENJAMIN </t>
    </r>
    <r>
      <rPr>
        <b/>
        <sz val="13"/>
        <color rgb="FF008000"/>
        <rFont val="Arial"/>
        <family val="2"/>
      </rPr>
      <t>(U 6 H 37)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</si>
</sst>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[$-C0A]General"/>
    <numFmt numFmtId="166" formatCode="0.0"/>
  </numFmts>
  <fonts count="39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sz val="10"/>
      <color rgb="FF000000"/>
      <name val="Arial1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indexed="17"/>
      <name val="Arial"/>
      <family val="2"/>
    </font>
    <font>
      <b/>
      <sz val="24"/>
      <name val="Arial"/>
      <family val="2"/>
    </font>
    <font>
      <b/>
      <sz val="16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3"/>
      <color rgb="FFFF0000"/>
      <name val="Arial"/>
      <family val="2"/>
    </font>
    <font>
      <b/>
      <sz val="13"/>
      <color rgb="FF008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3" fillId="0" borderId="0"/>
    <xf numFmtId="165" fontId="24" fillId="0" borderId="0"/>
  </cellStyleXfs>
  <cellXfs count="2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0" fontId="18" fillId="6" borderId="1" xfId="0" applyFont="1" applyFill="1" applyBorder="1"/>
    <xf numFmtId="0" fontId="20" fillId="0" borderId="0" xfId="0" applyFont="1"/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2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5" xfId="0" applyFont="1" applyFill="1" applyBorder="1"/>
    <xf numFmtId="164" fontId="1" fillId="0" borderId="1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0" fontId="1" fillId="0" borderId="11" xfId="0" quotePrefix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center"/>
    </xf>
    <xf numFmtId="0" fontId="26" fillId="6" borderId="9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27" fillId="0" borderId="0" xfId="0" applyFont="1"/>
    <xf numFmtId="0" fontId="28" fillId="0" borderId="2" xfId="0" applyFont="1" applyBorder="1" applyAlignment="1">
      <alignment horizontal="center"/>
    </xf>
    <xf numFmtId="0" fontId="28" fillId="7" borderId="2" xfId="0" applyFont="1" applyFill="1" applyBorder="1" applyAlignment="1">
      <alignment horizontal="center"/>
    </xf>
    <xf numFmtId="0" fontId="27" fillId="0" borderId="2" xfId="0" applyFont="1" applyBorder="1"/>
    <xf numFmtId="0" fontId="27" fillId="0" borderId="2" xfId="0" applyFont="1" applyBorder="1" applyAlignment="1">
      <alignment horizontal="center"/>
    </xf>
    <xf numFmtId="0" fontId="27" fillId="8" borderId="2" xfId="0" applyFont="1" applyFill="1" applyBorder="1" applyAlignment="1">
      <alignment horizontal="center"/>
    </xf>
    <xf numFmtId="0" fontId="27" fillId="7" borderId="2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6" fillId="6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6" fillId="0" borderId="23" xfId="0" applyFont="1" applyFill="1" applyBorder="1"/>
    <xf numFmtId="0" fontId="11" fillId="0" borderId="24" xfId="0" applyFont="1" applyFill="1" applyBorder="1" applyAlignment="1">
      <alignment horizontal="center"/>
    </xf>
    <xf numFmtId="164" fontId="11" fillId="0" borderId="24" xfId="0" applyNumberFormat="1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12" xfId="0" quotePrefix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27" fillId="0" borderId="0" xfId="0" applyFont="1" applyBorder="1"/>
    <xf numFmtId="0" fontId="27" fillId="0" borderId="0" xfId="0" applyFont="1" applyBorder="1" applyAlignment="1">
      <alignment horizontal="center"/>
    </xf>
    <xf numFmtId="0" fontId="27" fillId="8" borderId="0" xfId="0" applyFont="1" applyFill="1" applyBorder="1" applyAlignment="1">
      <alignment horizontal="center"/>
    </xf>
    <xf numFmtId="0" fontId="27" fillId="7" borderId="0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29" fillId="0" borderId="15" xfId="0" applyFont="1" applyFill="1" applyBorder="1"/>
    <xf numFmtId="0" fontId="19" fillId="0" borderId="0" xfId="0" applyFont="1" applyAlignment="1">
      <alignment horizontal="center"/>
    </xf>
    <xf numFmtId="1" fontId="1" fillId="0" borderId="15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9" fillId="0" borderId="7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4" xfId="0" quotePrefix="1" applyFont="1" applyFill="1" applyBorder="1" applyAlignment="1">
      <alignment horizontal="center"/>
    </xf>
    <xf numFmtId="0" fontId="3" fillId="6" borderId="9" xfId="0" applyFont="1" applyFill="1" applyBorder="1"/>
    <xf numFmtId="0" fontId="18" fillId="6" borderId="9" xfId="0" applyFont="1" applyFill="1" applyBorder="1"/>
    <xf numFmtId="0" fontId="25" fillId="0" borderId="0" xfId="0" applyFont="1" applyBorder="1"/>
    <xf numFmtId="0" fontId="25" fillId="0" borderId="0" xfId="0" applyFont="1" applyBorder="1" applyAlignment="1">
      <alignment horizontal="center"/>
    </xf>
    <xf numFmtId="164" fontId="25" fillId="0" borderId="0" xfId="0" applyNumberFormat="1" applyFont="1" applyBorder="1" applyAlignment="1">
      <alignment horizontal="center"/>
    </xf>
    <xf numFmtId="0" fontId="29" fillId="0" borderId="28" xfId="0" applyFont="1" applyFill="1" applyBorder="1"/>
    <xf numFmtId="0" fontId="7" fillId="0" borderId="29" xfId="0" applyFont="1" applyFill="1" applyBorder="1" applyAlignment="1">
      <alignment horizontal="center"/>
    </xf>
    <xf numFmtId="164" fontId="7" fillId="0" borderId="29" xfId="0" applyNumberFormat="1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5" fillId="0" borderId="33" xfId="0" quotePrefix="1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5" fillId="6" borderId="12" xfId="0" quotePrefix="1" applyFont="1" applyFill="1" applyBorder="1" applyAlignment="1">
      <alignment horizontal="center"/>
    </xf>
    <xf numFmtId="0" fontId="6" fillId="0" borderId="30" xfId="0" applyFont="1" applyFill="1" applyBorder="1"/>
    <xf numFmtId="0" fontId="7" fillId="0" borderId="34" xfId="0" applyFont="1" applyFill="1" applyBorder="1" applyAlignment="1">
      <alignment horizontal="center"/>
    </xf>
    <xf numFmtId="0" fontId="5" fillId="0" borderId="31" xfId="0" quotePrefix="1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0" fontId="16" fillId="0" borderId="0" xfId="0" applyFont="1"/>
    <xf numFmtId="0" fontId="34" fillId="0" borderId="0" xfId="0" applyFont="1" applyAlignment="1">
      <alignment horizontal="center"/>
    </xf>
    <xf numFmtId="0" fontId="16" fillId="0" borderId="36" xfId="0" applyFont="1" applyBorder="1" applyAlignment="1">
      <alignment vertical="center"/>
    </xf>
    <xf numFmtId="0" fontId="16" fillId="12" borderId="37" xfId="0" applyFont="1" applyFill="1" applyBorder="1" applyAlignment="1">
      <alignment vertical="center"/>
    </xf>
    <xf numFmtId="166" fontId="16" fillId="0" borderId="37" xfId="0" applyNumberFormat="1" applyFont="1" applyBorder="1" applyAlignment="1">
      <alignment horizontal="center" vertical="center"/>
    </xf>
    <xf numFmtId="166" fontId="16" fillId="0" borderId="37" xfId="0" quotePrefix="1" applyNumberFormat="1" applyFont="1" applyBorder="1" applyAlignment="1">
      <alignment horizontal="center" vertical="center"/>
    </xf>
    <xf numFmtId="0" fontId="16" fillId="0" borderId="37" xfId="0" applyFont="1" applyBorder="1"/>
    <xf numFmtId="0" fontId="16" fillId="0" borderId="38" xfId="0" applyFont="1" applyBorder="1"/>
    <xf numFmtId="0" fontId="14" fillId="0" borderId="0" xfId="0" applyFont="1" applyAlignment="1">
      <alignment horizontal="center"/>
    </xf>
    <xf numFmtId="0" fontId="16" fillId="0" borderId="3" xfId="0" applyFont="1" applyBorder="1" applyAlignment="1">
      <alignment vertical="center"/>
    </xf>
    <xf numFmtId="0" fontId="16" fillId="12" borderId="2" xfId="0" applyFont="1" applyFill="1" applyBorder="1" applyAlignment="1">
      <alignment vertical="center"/>
    </xf>
    <xf numFmtId="166" fontId="16" fillId="0" borderId="2" xfId="0" applyNumberFormat="1" applyFont="1" applyBorder="1" applyAlignment="1">
      <alignment horizontal="center" vertical="center"/>
    </xf>
    <xf numFmtId="166" fontId="16" fillId="0" borderId="2" xfId="0" quotePrefix="1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166" fontId="16" fillId="0" borderId="4" xfId="0" applyNumberFormat="1" applyFont="1" applyBorder="1" applyAlignment="1">
      <alignment horizontal="center" vertical="center"/>
    </xf>
    <xf numFmtId="166" fontId="16" fillId="0" borderId="4" xfId="0" quotePrefix="1" applyNumberFormat="1" applyFont="1" applyBorder="1" applyAlignment="1">
      <alignment horizontal="center" vertical="center"/>
    </xf>
    <xf numFmtId="0" fontId="16" fillId="0" borderId="30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6" fillId="0" borderId="29" xfId="0" applyFont="1" applyBorder="1"/>
    <xf numFmtId="166" fontId="16" fillId="0" borderId="29" xfId="0" applyNumberFormat="1" applyFont="1" applyBorder="1" applyAlignment="1">
      <alignment horizontal="center" vertical="center"/>
    </xf>
    <xf numFmtId="166" fontId="16" fillId="0" borderId="31" xfId="0" applyNumberFormat="1" applyFont="1" applyBorder="1" applyAlignment="1">
      <alignment horizontal="center" vertical="center"/>
    </xf>
    <xf numFmtId="0" fontId="16" fillId="0" borderId="23" xfId="0" applyFont="1" applyBorder="1" applyAlignment="1">
      <alignment vertical="center"/>
    </xf>
    <xf numFmtId="0" fontId="16" fillId="12" borderId="24" xfId="0" applyFont="1" applyFill="1" applyBorder="1" applyAlignment="1">
      <alignment vertical="center"/>
    </xf>
    <xf numFmtId="166" fontId="16" fillId="0" borderId="24" xfId="0" applyNumberFormat="1" applyFont="1" applyBorder="1" applyAlignment="1">
      <alignment horizontal="center" vertical="center"/>
    </xf>
    <xf numFmtId="166" fontId="16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166" fontId="16" fillId="0" borderId="42" xfId="0" applyNumberFormat="1" applyFont="1" applyBorder="1" applyAlignment="1">
      <alignment horizontal="center" vertical="center"/>
    </xf>
    <xf numFmtId="166" fontId="16" fillId="0" borderId="42" xfId="0" quotePrefix="1" applyNumberFormat="1" applyFont="1" applyBorder="1" applyAlignment="1">
      <alignment horizontal="center" vertical="center"/>
    </xf>
    <xf numFmtId="166" fontId="16" fillId="0" borderId="43" xfId="0" applyNumberFormat="1" applyFont="1" applyBorder="1" applyAlignment="1">
      <alignment horizontal="center" vertical="center"/>
    </xf>
    <xf numFmtId="166" fontId="16" fillId="0" borderId="24" xfId="0" quotePrefix="1" applyNumberFormat="1" applyFont="1" applyBorder="1" applyAlignment="1">
      <alignment horizontal="center" vertical="center"/>
    </xf>
    <xf numFmtId="0" fontId="16" fillId="0" borderId="37" xfId="0" applyFont="1" applyBorder="1" applyAlignment="1">
      <alignment vertical="center"/>
    </xf>
    <xf numFmtId="166" fontId="16" fillId="0" borderId="38" xfId="0" quotePrefix="1" applyNumberFormat="1" applyFont="1" applyBorder="1" applyAlignment="1">
      <alignment horizontal="center" vertical="center"/>
    </xf>
    <xf numFmtId="0" fontId="16" fillId="12" borderId="29" xfId="0" applyFont="1" applyFill="1" applyBorder="1" applyAlignment="1">
      <alignment vertical="center"/>
    </xf>
    <xf numFmtId="166" fontId="16" fillId="0" borderId="29" xfId="0" quotePrefix="1" applyNumberFormat="1" applyFont="1" applyBorder="1" applyAlignment="1">
      <alignment horizontal="center" vertical="center"/>
    </xf>
    <xf numFmtId="166" fontId="16" fillId="0" borderId="31" xfId="0" quotePrefix="1" applyNumberFormat="1" applyFont="1" applyBorder="1" applyAlignment="1">
      <alignment horizontal="center" vertical="center"/>
    </xf>
    <xf numFmtId="0" fontId="34" fillId="13" borderId="1" xfId="0" applyFont="1" applyFill="1" applyBorder="1" applyAlignment="1">
      <alignment horizontal="center"/>
    </xf>
    <xf numFmtId="0" fontId="35" fillId="0" borderId="0" xfId="0" applyFont="1"/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9" fillId="0" borderId="44" xfId="0" applyFont="1" applyFill="1" applyBorder="1"/>
    <xf numFmtId="164" fontId="7" fillId="0" borderId="24" xfId="0" applyNumberFormat="1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36" fillId="6" borderId="37" xfId="0" applyFont="1" applyFill="1" applyBorder="1" applyAlignment="1">
      <alignment vertical="center"/>
    </xf>
    <xf numFmtId="0" fontId="36" fillId="6" borderId="2" xfId="0" applyFont="1" applyFill="1" applyBorder="1" applyAlignment="1">
      <alignment vertical="center"/>
    </xf>
    <xf numFmtId="0" fontId="37" fillId="6" borderId="28" xfId="0" applyFont="1" applyFill="1" applyBorder="1"/>
    <xf numFmtId="0" fontId="5" fillId="0" borderId="32" xfId="0" quotePrefix="1" applyFont="1" applyFill="1" applyBorder="1" applyAlignment="1">
      <alignment horizontal="center"/>
    </xf>
    <xf numFmtId="0" fontId="7" fillId="2" borderId="16" xfId="0" quotePrefix="1" applyFont="1" applyFill="1" applyBorder="1" applyAlignment="1">
      <alignment horizontal="center"/>
    </xf>
    <xf numFmtId="0" fontId="37" fillId="6" borderId="15" xfId="0" applyFont="1" applyFill="1" applyBorder="1"/>
    <xf numFmtId="0" fontId="5" fillId="0" borderId="8" xfId="0" quotePrefix="1" applyFont="1" applyFill="1" applyBorder="1" applyAlignment="1">
      <alignment horizontal="center"/>
    </xf>
    <xf numFmtId="0" fontId="7" fillId="2" borderId="11" xfId="0" quotePrefix="1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0" fontId="22" fillId="0" borderId="0" xfId="0" quotePrefix="1" applyFont="1" applyFill="1"/>
    <xf numFmtId="20" fontId="16" fillId="6" borderId="15" xfId="0" applyNumberFormat="1" applyFont="1" applyFill="1" applyBorder="1" applyAlignment="1">
      <alignment horizontal="center" vertical="center"/>
    </xf>
    <xf numFmtId="20" fontId="16" fillId="6" borderId="28" xfId="0" applyNumberFormat="1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3" borderId="17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9" fillId="3" borderId="7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9" fillId="3" borderId="1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1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2" fillId="10" borderId="7" xfId="0" applyFont="1" applyFill="1" applyBorder="1" applyAlignment="1">
      <alignment horizontal="center" vertical="center"/>
    </xf>
    <xf numFmtId="0" fontId="32" fillId="10" borderId="13" xfId="0" applyFont="1" applyFill="1" applyBorder="1" applyAlignment="1">
      <alignment horizontal="center" vertical="center"/>
    </xf>
    <xf numFmtId="0" fontId="32" fillId="10" borderId="9" xfId="0" applyFont="1" applyFill="1" applyBorder="1" applyAlignment="1">
      <alignment horizontal="center" vertical="center"/>
    </xf>
    <xf numFmtId="0" fontId="34" fillId="11" borderId="7" xfId="0" applyFont="1" applyFill="1" applyBorder="1" applyAlignment="1">
      <alignment horizontal="center" vertical="center"/>
    </xf>
    <xf numFmtId="0" fontId="34" fillId="11" borderId="14" xfId="0" applyFont="1" applyFill="1" applyBorder="1" applyAlignment="1">
      <alignment horizontal="center" vertical="center"/>
    </xf>
    <xf numFmtId="0" fontId="34" fillId="11" borderId="18" xfId="0" applyFont="1" applyFill="1" applyBorder="1" applyAlignment="1">
      <alignment horizontal="center" vertical="center"/>
    </xf>
    <xf numFmtId="0" fontId="34" fillId="11" borderId="6" xfId="0" applyFont="1" applyFill="1" applyBorder="1" applyAlignment="1">
      <alignment horizontal="center" vertical="center"/>
    </xf>
    <xf numFmtId="0" fontId="34" fillId="11" borderId="39" xfId="0" applyFont="1" applyFill="1" applyBorder="1" applyAlignment="1">
      <alignment horizontal="center" vertical="center"/>
    </xf>
    <xf numFmtId="0" fontId="34" fillId="11" borderId="13" xfId="0" applyFont="1" applyFill="1" applyBorder="1" applyAlignment="1">
      <alignment horizontal="center" vertical="center"/>
    </xf>
    <xf numFmtId="0" fontId="34" fillId="11" borderId="9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4" borderId="35" xfId="0" applyFont="1" applyFill="1" applyBorder="1" applyAlignment="1">
      <alignment horizontal="center" vertical="center"/>
    </xf>
    <xf numFmtId="0" fontId="32" fillId="4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33" fillId="9" borderId="7" xfId="0" applyFont="1" applyFill="1" applyBorder="1" applyAlignment="1">
      <alignment horizontal="center" vertical="center"/>
    </xf>
    <xf numFmtId="0" fontId="33" fillId="9" borderId="13" xfId="0" applyFont="1" applyFill="1" applyBorder="1" applyAlignment="1">
      <alignment horizontal="center" vertical="center"/>
    </xf>
    <xf numFmtId="0" fontId="33" fillId="9" borderId="9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908539</xdr:colOff>
      <xdr:row>0</xdr:row>
      <xdr:rowOff>73270</xdr:rowOff>
    </xdr:from>
    <xdr:to>
      <xdr:col>7</xdr:col>
      <xdr:colOff>270206</xdr:colOff>
      <xdr:row>1</xdr:row>
      <xdr:rowOff>223632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E135F0A-0BB7-41DE-8EA0-AFC16F675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1561" y="73270"/>
          <a:ext cx="811123" cy="48166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16629</xdr:colOff>
      <xdr:row>1</xdr:row>
      <xdr:rowOff>256761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B279C0-B3DE-441A-AB74-70046C687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1259" cy="588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30"/>
  <sheetViews>
    <sheetView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8" bestFit="1" customWidth="1"/>
    <col min="3" max="3" width="12" style="8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0" width="11.42578125" style="1"/>
    <col min="11" max="11" width="11.42578125" style="9"/>
    <col min="12" max="16384" width="11.42578125" style="1"/>
  </cols>
  <sheetData>
    <row r="1" spans="1:11" ht="30.75">
      <c r="A1" s="177" t="s">
        <v>43</v>
      </c>
      <c r="B1" s="177"/>
      <c r="C1" s="177"/>
      <c r="D1" s="177"/>
      <c r="E1" s="177"/>
      <c r="F1" s="177"/>
      <c r="G1" s="177"/>
      <c r="H1" s="177"/>
    </row>
    <row r="2" spans="1:11" ht="23.25">
      <c r="A2" s="181" t="s">
        <v>40</v>
      </c>
      <c r="B2" s="181"/>
      <c r="C2" s="181"/>
      <c r="D2" s="181"/>
      <c r="E2" s="181"/>
      <c r="F2" s="181"/>
      <c r="G2" s="181"/>
      <c r="H2" s="181"/>
    </row>
    <row r="3" spans="1:11" ht="19.5">
      <c r="A3" s="178" t="s">
        <v>7</v>
      </c>
      <c r="B3" s="178"/>
      <c r="C3" s="178"/>
      <c r="D3" s="178"/>
      <c r="E3" s="178"/>
      <c r="F3" s="178"/>
      <c r="G3" s="178"/>
      <c r="H3" s="178"/>
    </row>
    <row r="4" spans="1:11" ht="26.25">
      <c r="A4" s="179" t="s">
        <v>42</v>
      </c>
      <c r="B4" s="179"/>
      <c r="C4" s="179"/>
      <c r="D4" s="179"/>
      <c r="E4" s="179"/>
      <c r="F4" s="179"/>
      <c r="G4" s="179"/>
      <c r="H4" s="179"/>
    </row>
    <row r="5" spans="1:11" ht="19.5">
      <c r="A5" s="180" t="s">
        <v>21</v>
      </c>
      <c r="B5" s="180"/>
      <c r="C5" s="180"/>
      <c r="D5" s="180"/>
      <c r="E5" s="180"/>
      <c r="F5" s="180"/>
      <c r="G5" s="180"/>
      <c r="H5" s="180"/>
    </row>
    <row r="6" spans="1:11" ht="19.5">
      <c r="A6" s="176" t="s">
        <v>41</v>
      </c>
      <c r="B6" s="176"/>
      <c r="C6" s="176"/>
      <c r="D6" s="176"/>
      <c r="E6" s="176"/>
      <c r="F6" s="176"/>
      <c r="G6" s="176"/>
      <c r="H6" s="176"/>
    </row>
    <row r="7" spans="1:11" ht="19.5" thickBot="1">
      <c r="A7" s="2"/>
    </row>
    <row r="8" spans="1:11" ht="20.25" thickBot="1">
      <c r="A8" s="173"/>
      <c r="B8" s="174"/>
      <c r="C8" s="174"/>
      <c r="D8" s="174"/>
      <c r="E8" s="174"/>
      <c r="F8" s="174"/>
      <c r="G8" s="174"/>
      <c r="H8" s="175"/>
    </row>
    <row r="9" spans="1:11" s="3" customFormat="1" ht="20.25" thickBot="1">
      <c r="A9" s="4"/>
      <c r="B9" s="5"/>
      <c r="C9" s="5"/>
      <c r="D9" s="4"/>
      <c r="E9" s="4"/>
      <c r="F9" s="13"/>
      <c r="G9" s="12"/>
      <c r="H9" s="14"/>
      <c r="I9" s="1"/>
      <c r="K9" s="85"/>
    </row>
    <row r="10" spans="1:11" ht="20.25" thickBot="1">
      <c r="A10" s="70"/>
      <c r="B10" s="71"/>
      <c r="C10" s="72"/>
      <c r="D10" s="73"/>
      <c r="E10" s="74"/>
      <c r="F10" s="75"/>
      <c r="G10" s="76"/>
      <c r="H10" s="77"/>
      <c r="I10" s="99"/>
      <c r="K10" s="16"/>
    </row>
    <row r="11" spans="1:11" ht="20.25" thickBot="1">
      <c r="A11" s="70"/>
      <c r="B11" s="71"/>
      <c r="C11" s="72"/>
      <c r="D11" s="73"/>
      <c r="E11" s="74"/>
      <c r="F11" s="75"/>
      <c r="G11" s="76"/>
      <c r="H11" s="77"/>
      <c r="I11" s="99"/>
      <c r="K11" s="16"/>
    </row>
    <row r="12" spans="1:11" ht="19.5">
      <c r="A12" s="70"/>
      <c r="B12" s="71"/>
      <c r="C12" s="72"/>
      <c r="D12" s="73"/>
      <c r="E12" s="74"/>
      <c r="F12" s="75"/>
      <c r="G12" s="76"/>
      <c r="H12" s="77"/>
      <c r="K12" s="16"/>
    </row>
    <row r="13" spans="1:11" ht="20.25" thickBot="1">
      <c r="A13" s="70"/>
      <c r="B13" s="71"/>
      <c r="C13" s="72"/>
      <c r="D13" s="73"/>
      <c r="E13" s="74"/>
      <c r="F13" s="75"/>
      <c r="G13" s="76"/>
      <c r="H13" s="77"/>
      <c r="K13" s="16"/>
    </row>
    <row r="14" spans="1:11" ht="20.25" thickBot="1">
      <c r="A14" s="70"/>
      <c r="B14" s="71"/>
      <c r="C14" s="72"/>
      <c r="D14" s="73"/>
      <c r="E14" s="74"/>
      <c r="F14" s="75"/>
      <c r="G14" s="76"/>
      <c r="H14" s="77"/>
      <c r="I14" s="100"/>
      <c r="K14" s="16"/>
    </row>
    <row r="15" spans="1:11">
      <c r="B15" s="1"/>
      <c r="C15" s="1"/>
      <c r="D15" s="1"/>
      <c r="E15" s="1"/>
      <c r="F15" s="1"/>
      <c r="G15" s="1"/>
      <c r="H15" s="1"/>
      <c r="K15" s="1"/>
    </row>
    <row r="16" spans="1:11">
      <c r="B16" s="1"/>
      <c r="C16" s="1"/>
      <c r="D16" s="1"/>
      <c r="E16" s="1"/>
      <c r="F16" s="1"/>
      <c r="G16" s="1"/>
      <c r="H16" s="1"/>
      <c r="K16" s="1"/>
    </row>
    <row r="17" spans="1:11">
      <c r="B17" s="1"/>
      <c r="C17" s="1"/>
      <c r="D17" s="1"/>
      <c r="E17" s="1"/>
      <c r="F17" s="1"/>
      <c r="G17" s="1"/>
      <c r="H17" s="1"/>
      <c r="K17" s="1"/>
    </row>
    <row r="18" spans="1:11">
      <c r="B18" s="1"/>
      <c r="C18" s="1"/>
      <c r="D18" s="1"/>
      <c r="E18" s="1"/>
      <c r="F18" s="1"/>
      <c r="G18" s="1"/>
      <c r="H18" s="1"/>
      <c r="K18" s="1"/>
    </row>
    <row r="19" spans="1:11">
      <c r="B19" s="1"/>
      <c r="C19" s="1"/>
      <c r="D19" s="1"/>
      <c r="E19" s="1"/>
      <c r="F19" s="1"/>
      <c r="G19" s="1"/>
      <c r="H19" s="1"/>
    </row>
    <row r="20" spans="1:11" ht="20.25" hidden="1" thickBot="1">
      <c r="A20" s="173" t="s">
        <v>30</v>
      </c>
      <c r="B20" s="174"/>
      <c r="C20" s="174"/>
      <c r="D20" s="174"/>
      <c r="E20" s="174"/>
      <c r="F20" s="174"/>
      <c r="G20" s="174"/>
      <c r="H20" s="175"/>
    </row>
    <row r="21" spans="1:11" ht="20.25" hidden="1" thickBot="1">
      <c r="A21" s="4" t="s">
        <v>6</v>
      </c>
      <c r="B21" s="5" t="s">
        <v>9</v>
      </c>
      <c r="C21" s="5" t="s">
        <v>19</v>
      </c>
      <c r="D21" s="4" t="s">
        <v>1</v>
      </c>
      <c r="E21" s="4" t="s">
        <v>2</v>
      </c>
      <c r="F21" s="13" t="s">
        <v>3</v>
      </c>
      <c r="G21" s="12" t="s">
        <v>4</v>
      </c>
      <c r="H21" s="14" t="s">
        <v>5</v>
      </c>
      <c r="K21" s="85" t="s">
        <v>22</v>
      </c>
    </row>
    <row r="22" spans="1:11" ht="20.25" hidden="1" thickBot="1">
      <c r="A22" s="70"/>
      <c r="B22" s="71"/>
      <c r="C22" s="72"/>
      <c r="D22" s="73"/>
      <c r="E22" s="74"/>
      <c r="F22" s="75"/>
      <c r="G22" s="76">
        <f t="shared" ref="G22:G24" si="0">SUM(E22:F22)</f>
        <v>0</v>
      </c>
      <c r="H22" s="77">
        <f t="shared" ref="H22:H24" si="1">SUM(G22-D22)</f>
        <v>0</v>
      </c>
      <c r="I22" s="19" t="s">
        <v>14</v>
      </c>
      <c r="K22" s="16">
        <f t="shared" ref="K22:K28" si="2">(F22-D22*0.5)</f>
        <v>0</v>
      </c>
    </row>
    <row r="23" spans="1:11" ht="20.25" hidden="1" thickBot="1">
      <c r="A23" s="70"/>
      <c r="B23" s="71"/>
      <c r="C23" s="72"/>
      <c r="D23" s="73"/>
      <c r="E23" s="74"/>
      <c r="F23" s="75"/>
      <c r="G23" s="76">
        <f t="shared" si="0"/>
        <v>0</v>
      </c>
      <c r="H23" s="77">
        <f t="shared" si="1"/>
        <v>0</v>
      </c>
      <c r="I23" s="19" t="s">
        <v>15</v>
      </c>
      <c r="K23" s="16">
        <f t="shared" si="2"/>
        <v>0</v>
      </c>
    </row>
    <row r="24" spans="1:11" ht="20.25" hidden="1" thickBot="1">
      <c r="A24" s="70"/>
      <c r="B24" s="71"/>
      <c r="C24" s="72"/>
      <c r="D24" s="73"/>
      <c r="E24" s="74"/>
      <c r="F24" s="75"/>
      <c r="G24" s="76">
        <f t="shared" si="0"/>
        <v>0</v>
      </c>
      <c r="H24" s="77">
        <f t="shared" si="1"/>
        <v>0</v>
      </c>
      <c r="I24" s="20" t="s">
        <v>16</v>
      </c>
      <c r="K24" s="16">
        <f t="shared" si="2"/>
        <v>0</v>
      </c>
    </row>
    <row r="25" spans="1:11" ht="19.5" hidden="1">
      <c r="A25" s="70"/>
      <c r="B25" s="71"/>
      <c r="C25" s="72"/>
      <c r="D25" s="73"/>
      <c r="E25" s="74"/>
      <c r="F25" s="75"/>
      <c r="G25" s="76">
        <f t="shared" ref="G25" si="3">SUM(E25:F25)</f>
        <v>0</v>
      </c>
      <c r="H25" s="77">
        <f t="shared" ref="H25" si="4">SUM(G25-D25)</f>
        <v>0</v>
      </c>
      <c r="K25" s="16">
        <f t="shared" si="2"/>
        <v>0</v>
      </c>
    </row>
    <row r="26" spans="1:11" ht="19.5" hidden="1">
      <c r="A26" s="70"/>
      <c r="B26" s="71"/>
      <c r="C26" s="72"/>
      <c r="D26" s="73"/>
      <c r="E26" s="74"/>
      <c r="F26" s="75"/>
      <c r="G26" s="76">
        <f t="shared" ref="G26:G28" si="5">SUM(E26:F26)</f>
        <v>0</v>
      </c>
      <c r="H26" s="77">
        <f t="shared" ref="H26:H28" si="6">SUM(G26-D26)</f>
        <v>0</v>
      </c>
      <c r="K26" s="16">
        <f t="shared" si="2"/>
        <v>0</v>
      </c>
    </row>
    <row r="27" spans="1:11" ht="19.5" hidden="1">
      <c r="A27" s="70"/>
      <c r="B27" s="71"/>
      <c r="C27" s="72"/>
      <c r="D27" s="73"/>
      <c r="E27" s="74"/>
      <c r="F27" s="75"/>
      <c r="G27" s="76">
        <f t="shared" si="5"/>
        <v>0</v>
      </c>
      <c r="H27" s="77">
        <f t="shared" si="6"/>
        <v>0</v>
      </c>
      <c r="K27" s="16">
        <f t="shared" si="2"/>
        <v>0</v>
      </c>
    </row>
    <row r="28" spans="1:11" ht="19.5" hidden="1">
      <c r="A28" s="70"/>
      <c r="B28" s="71"/>
      <c r="C28" s="72"/>
      <c r="D28" s="73"/>
      <c r="E28" s="74"/>
      <c r="F28" s="75"/>
      <c r="G28" s="76">
        <f t="shared" si="5"/>
        <v>0</v>
      </c>
      <c r="H28" s="77">
        <f t="shared" si="6"/>
        <v>0</v>
      </c>
      <c r="K28" s="16">
        <f t="shared" si="2"/>
        <v>0</v>
      </c>
    </row>
    <row r="29" spans="1:11" hidden="1"/>
    <row r="30" spans="1:11" hidden="1"/>
  </sheetData>
  <sortState xmlns:xlrd2="http://schemas.microsoft.com/office/spreadsheetml/2017/richdata2" ref="A10:H14">
    <sortCondition ref="G10:G14"/>
    <sortCondition ref="F10:F14"/>
    <sortCondition ref="E10:E14"/>
  </sortState>
  <mergeCells count="8">
    <mergeCell ref="A20:H20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P30"/>
  <sheetViews>
    <sheetView tabSelected="1" zoomScale="70" zoomScaleNormal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48" bestFit="1" customWidth="1"/>
    <col min="8" max="8" width="11.42578125" style="18"/>
    <col min="9" max="9" width="36.28515625" style="1" bestFit="1" customWidth="1"/>
    <col min="10" max="16384" width="11.42578125" style="1"/>
  </cols>
  <sheetData>
    <row r="1" spans="1:16" ht="30.75">
      <c r="A1" s="177" t="str">
        <f>JUV!A1</f>
        <v>GOLF CLUB</v>
      </c>
      <c r="B1" s="177"/>
      <c r="C1" s="177"/>
      <c r="D1" s="177"/>
      <c r="E1" s="177"/>
      <c r="F1" s="177"/>
    </row>
    <row r="2" spans="1:16" ht="30.75">
      <c r="A2" s="185" t="str">
        <f>JUV!A2</f>
        <v>DOLORES</v>
      </c>
      <c r="B2" s="185"/>
      <c r="C2" s="185"/>
      <c r="D2" s="185"/>
      <c r="E2" s="185"/>
      <c r="F2" s="185"/>
    </row>
    <row r="3" spans="1:16" ht="19.5">
      <c r="A3" s="178" t="s">
        <v>7</v>
      </c>
      <c r="B3" s="178"/>
      <c r="C3" s="178"/>
      <c r="D3" s="178"/>
      <c r="E3" s="178"/>
      <c r="F3" s="178"/>
    </row>
    <row r="4" spans="1:16" ht="26.25">
      <c r="A4" s="179" t="s">
        <v>42</v>
      </c>
      <c r="B4" s="179"/>
      <c r="C4" s="179"/>
      <c r="D4" s="179"/>
      <c r="E4" s="179"/>
      <c r="F4" s="179"/>
    </row>
    <row r="5" spans="1:16" ht="19.5">
      <c r="A5" s="180" t="s">
        <v>13</v>
      </c>
      <c r="B5" s="180"/>
      <c r="C5" s="180"/>
      <c r="D5" s="180"/>
      <c r="E5" s="180"/>
      <c r="F5" s="180"/>
    </row>
    <row r="6" spans="1:16" ht="19.5">
      <c r="A6" s="176" t="str">
        <f>JUV!A6</f>
        <v>DOMINGO 24 DE MARZO DE 2024</v>
      </c>
      <c r="B6" s="176"/>
      <c r="C6" s="176"/>
      <c r="D6" s="176"/>
      <c r="E6" s="176"/>
      <c r="F6" s="176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182" t="s">
        <v>31</v>
      </c>
      <c r="B8" s="183"/>
      <c r="C8" s="183"/>
      <c r="D8" s="183"/>
      <c r="E8" s="183"/>
      <c r="F8" s="184"/>
    </row>
    <row r="9" spans="1:16" s="3" customFormat="1" ht="20.25" thickBot="1">
      <c r="A9" s="61" t="s">
        <v>0</v>
      </c>
      <c r="B9" s="62" t="s">
        <v>9</v>
      </c>
      <c r="C9" s="62" t="s">
        <v>19</v>
      </c>
      <c r="D9" s="63" t="s">
        <v>1</v>
      </c>
      <c r="E9" s="64" t="s">
        <v>4</v>
      </c>
      <c r="F9" s="64" t="s">
        <v>5</v>
      </c>
      <c r="G9" s="49"/>
      <c r="H9" s="18"/>
      <c r="K9" s="1"/>
      <c r="L9" s="1"/>
      <c r="M9" s="1"/>
      <c r="N9" s="1"/>
      <c r="O9" s="1"/>
      <c r="P9" s="1"/>
    </row>
    <row r="10" spans="1:16" ht="20.25" thickBot="1">
      <c r="A10" s="158" t="s">
        <v>114</v>
      </c>
      <c r="B10" s="74" t="s">
        <v>39</v>
      </c>
      <c r="C10" s="159">
        <v>41084</v>
      </c>
      <c r="D10" s="160">
        <v>19</v>
      </c>
      <c r="E10" s="169">
        <v>42</v>
      </c>
      <c r="F10" s="78">
        <f t="shared" ref="F10:F18" si="0">(E10-D10)</f>
        <v>23</v>
      </c>
      <c r="G10" s="50" t="s">
        <v>24</v>
      </c>
    </row>
    <row r="11" spans="1:16" ht="20.25" thickBot="1">
      <c r="A11" s="158" t="s">
        <v>123</v>
      </c>
      <c r="B11" s="74" t="s">
        <v>93</v>
      </c>
      <c r="C11" s="159">
        <v>41066</v>
      </c>
      <c r="D11" s="160">
        <v>24</v>
      </c>
      <c r="E11" s="169">
        <v>56</v>
      </c>
      <c r="F11" s="78">
        <f t="shared" si="0"/>
        <v>32</v>
      </c>
      <c r="G11" s="50" t="s">
        <v>25</v>
      </c>
    </row>
    <row r="12" spans="1:16" ht="19.5">
      <c r="A12" s="158" t="s">
        <v>124</v>
      </c>
      <c r="B12" s="74" t="s">
        <v>60</v>
      </c>
      <c r="C12" s="159">
        <v>40971</v>
      </c>
      <c r="D12" s="160">
        <v>0</v>
      </c>
      <c r="E12" s="76">
        <v>56</v>
      </c>
      <c r="F12" s="78">
        <f t="shared" si="0"/>
        <v>56</v>
      </c>
    </row>
    <row r="13" spans="1:16" ht="20.25" thickBot="1">
      <c r="A13" s="158" t="s">
        <v>125</v>
      </c>
      <c r="B13" s="74" t="s">
        <v>60</v>
      </c>
      <c r="C13" s="159">
        <v>40791</v>
      </c>
      <c r="D13" s="160">
        <v>16</v>
      </c>
      <c r="E13" s="76">
        <v>56</v>
      </c>
      <c r="F13" s="78">
        <f t="shared" si="0"/>
        <v>40</v>
      </c>
      <c r="G13" s="1"/>
    </row>
    <row r="14" spans="1:16" ht="20.25" thickBot="1">
      <c r="A14" s="158" t="s">
        <v>115</v>
      </c>
      <c r="B14" s="74" t="s">
        <v>39</v>
      </c>
      <c r="C14" s="159">
        <v>41036</v>
      </c>
      <c r="D14" s="160">
        <v>27</v>
      </c>
      <c r="E14" s="76">
        <v>57</v>
      </c>
      <c r="F14" s="78">
        <f t="shared" si="0"/>
        <v>30</v>
      </c>
      <c r="G14" s="50" t="s">
        <v>16</v>
      </c>
    </row>
    <row r="15" spans="1:16" ht="19.5">
      <c r="A15" s="158" t="s">
        <v>109</v>
      </c>
      <c r="B15" s="74" t="s">
        <v>60</v>
      </c>
      <c r="C15" s="159">
        <v>40957</v>
      </c>
      <c r="D15" s="160">
        <v>0</v>
      </c>
      <c r="E15" s="76">
        <v>58</v>
      </c>
      <c r="F15" s="78">
        <f t="shared" si="0"/>
        <v>58</v>
      </c>
      <c r="G15" s="1"/>
    </row>
    <row r="16" spans="1:16" ht="19.5">
      <c r="A16" s="158" t="s">
        <v>117</v>
      </c>
      <c r="B16" s="74" t="s">
        <v>39</v>
      </c>
      <c r="C16" s="159">
        <v>41016</v>
      </c>
      <c r="D16" s="160">
        <v>27</v>
      </c>
      <c r="E16" s="76">
        <v>60</v>
      </c>
      <c r="F16" s="78">
        <f t="shared" si="0"/>
        <v>33</v>
      </c>
      <c r="G16" s="1"/>
    </row>
    <row r="17" spans="1:8" ht="19.5">
      <c r="A17" s="158" t="s">
        <v>112</v>
      </c>
      <c r="B17" s="74" t="s">
        <v>60</v>
      </c>
      <c r="C17" s="159">
        <v>40789</v>
      </c>
      <c r="D17" s="160">
        <v>0</v>
      </c>
      <c r="E17" s="76">
        <v>69</v>
      </c>
      <c r="F17" s="78">
        <f t="shared" si="0"/>
        <v>69</v>
      </c>
      <c r="G17" s="1"/>
    </row>
    <row r="18" spans="1:8" ht="19.5">
      <c r="A18" s="158" t="s">
        <v>118</v>
      </c>
      <c r="B18" s="74" t="s">
        <v>52</v>
      </c>
      <c r="C18" s="159">
        <v>40954</v>
      </c>
      <c r="D18" s="160">
        <v>27</v>
      </c>
      <c r="E18" s="76">
        <v>72</v>
      </c>
      <c r="F18" s="78">
        <f t="shared" si="0"/>
        <v>45</v>
      </c>
      <c r="G18" s="1"/>
    </row>
    <row r="19" spans="1:8" ht="20.25" thickBot="1">
      <c r="A19" s="163" t="s">
        <v>113</v>
      </c>
      <c r="B19" s="105" t="s">
        <v>54</v>
      </c>
      <c r="C19" s="106">
        <v>41178</v>
      </c>
      <c r="D19" s="164" t="s">
        <v>10</v>
      </c>
      <c r="E19" s="165" t="s">
        <v>10</v>
      </c>
      <c r="F19" s="109" t="s">
        <v>10</v>
      </c>
      <c r="G19" s="1"/>
    </row>
    <row r="20" spans="1:8" ht="19.5" thickBot="1"/>
    <row r="21" spans="1:8" ht="20.25" thickBot="1">
      <c r="A21" s="182" t="s">
        <v>32</v>
      </c>
      <c r="B21" s="183"/>
      <c r="C21" s="183"/>
      <c r="D21" s="183"/>
      <c r="E21" s="183"/>
      <c r="F21" s="184"/>
    </row>
    <row r="22" spans="1:8" ht="20.25" thickBot="1">
      <c r="A22" s="61" t="s">
        <v>0</v>
      </c>
      <c r="B22" s="62" t="s">
        <v>9</v>
      </c>
      <c r="C22" s="62" t="s">
        <v>19</v>
      </c>
      <c r="D22" s="63" t="s">
        <v>1</v>
      </c>
      <c r="E22" s="64" t="s">
        <v>4</v>
      </c>
      <c r="F22" s="64" t="s">
        <v>5</v>
      </c>
    </row>
    <row r="23" spans="1:8" ht="20.25" thickBot="1">
      <c r="A23" s="158" t="s">
        <v>108</v>
      </c>
      <c r="B23" s="74" t="s">
        <v>54</v>
      </c>
      <c r="C23" s="159">
        <v>40926</v>
      </c>
      <c r="D23" s="160">
        <v>27</v>
      </c>
      <c r="E23" s="169">
        <v>54</v>
      </c>
      <c r="F23" s="78">
        <f>(E23-D23)</f>
        <v>27</v>
      </c>
      <c r="G23" s="50" t="s">
        <v>24</v>
      </c>
      <c r="H23" s="1"/>
    </row>
    <row r="24" spans="1:8" ht="20.25" thickBot="1">
      <c r="A24" s="158" t="s">
        <v>91</v>
      </c>
      <c r="B24" s="74" t="s">
        <v>39</v>
      </c>
      <c r="C24" s="159">
        <v>40801</v>
      </c>
      <c r="D24" s="160">
        <v>30</v>
      </c>
      <c r="E24" s="169">
        <v>82</v>
      </c>
      <c r="F24" s="78">
        <f t="shared" ref="F24" si="1">(E24-D24)</f>
        <v>52</v>
      </c>
      <c r="G24" s="50" t="s">
        <v>25</v>
      </c>
      <c r="H24" s="1"/>
    </row>
    <row r="25" spans="1:8" ht="20.25" thickBot="1">
      <c r="A25" s="163" t="s">
        <v>92</v>
      </c>
      <c r="B25" s="105" t="s">
        <v>93</v>
      </c>
      <c r="C25" s="106">
        <v>40779</v>
      </c>
      <c r="D25" s="164" t="s">
        <v>10</v>
      </c>
      <c r="E25" s="165" t="s">
        <v>10</v>
      </c>
      <c r="F25" s="109" t="s">
        <v>10</v>
      </c>
      <c r="G25" s="1"/>
      <c r="H25" s="1"/>
    </row>
    <row r="27" spans="1:8">
      <c r="B27" s="1"/>
      <c r="C27" s="1"/>
      <c r="D27" s="1"/>
      <c r="E27" s="1"/>
      <c r="F27" s="1"/>
      <c r="G27" s="1"/>
    </row>
    <row r="28" spans="1:8">
      <c r="B28" s="1"/>
      <c r="C28" s="1"/>
      <c r="D28" s="1"/>
      <c r="E28" s="1"/>
      <c r="F28" s="1"/>
      <c r="G28" s="1"/>
    </row>
    <row r="29" spans="1:8">
      <c r="B29" s="1"/>
      <c r="C29" s="1"/>
      <c r="D29" s="1"/>
      <c r="E29" s="1"/>
      <c r="F29" s="1"/>
      <c r="G29" s="1"/>
    </row>
    <row r="30" spans="1:8">
      <c r="B30" s="1"/>
      <c r="C30" s="1"/>
      <c r="D30" s="1"/>
      <c r="E30" s="1"/>
      <c r="F30" s="1"/>
      <c r="G30" s="1"/>
    </row>
  </sheetData>
  <sortState xmlns:xlrd2="http://schemas.microsoft.com/office/spreadsheetml/2017/richdata2" ref="A10:F19">
    <sortCondition ref="E10:E19"/>
  </sortState>
  <mergeCells count="8">
    <mergeCell ref="A21:F21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W48"/>
  <sheetViews>
    <sheetView zoomScale="70" zoomScaleNormal="70" workbookViewId="0">
      <selection sqref="A1:F1"/>
    </sheetView>
  </sheetViews>
  <sheetFormatPr baseColWidth="10" defaultRowHeight="18.75"/>
  <cols>
    <col min="1" max="1" width="40.5703125" style="1" customWidth="1"/>
    <col min="2" max="2" width="12" style="2" customWidth="1"/>
    <col min="3" max="3" width="16" style="2" bestFit="1" customWidth="1"/>
    <col min="4" max="6" width="6.7109375" style="2" customWidth="1"/>
    <col min="7" max="7" width="12.5703125" style="48" bestFit="1" customWidth="1"/>
    <col min="8" max="8" width="11.42578125" style="18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190" t="str">
        <f>JUV!A1</f>
        <v>GOLF CLUB</v>
      </c>
      <c r="B1" s="190"/>
      <c r="C1" s="190"/>
      <c r="D1" s="190"/>
      <c r="E1" s="190"/>
      <c r="F1" s="190"/>
    </row>
    <row r="2" spans="1:23" ht="30.75">
      <c r="A2" s="185" t="str">
        <f>JUV!A2</f>
        <v>DOLORES</v>
      </c>
      <c r="B2" s="185"/>
      <c r="C2" s="185"/>
      <c r="D2" s="185"/>
      <c r="E2" s="185"/>
      <c r="F2" s="185"/>
    </row>
    <row r="3" spans="1:23" ht="19.5">
      <c r="A3" s="178" t="s">
        <v>7</v>
      </c>
      <c r="B3" s="178"/>
      <c r="C3" s="178"/>
      <c r="D3" s="178"/>
      <c r="E3" s="178"/>
      <c r="F3" s="178"/>
    </row>
    <row r="4" spans="1:23" ht="26.25">
      <c r="A4" s="179" t="str">
        <f>ALBATROS!A4</f>
        <v>4° FECHA DEL RANKING</v>
      </c>
      <c r="B4" s="179"/>
      <c r="C4" s="179"/>
      <c r="D4" s="179"/>
      <c r="E4" s="179"/>
      <c r="F4" s="179"/>
    </row>
    <row r="5" spans="1:23" ht="19.5">
      <c r="A5" s="180" t="s">
        <v>13</v>
      </c>
      <c r="B5" s="180"/>
      <c r="C5" s="180"/>
      <c r="D5" s="180"/>
      <c r="E5" s="180"/>
      <c r="F5" s="180"/>
    </row>
    <row r="6" spans="1:23" ht="20.25" thickBot="1">
      <c r="A6" s="176" t="str">
        <f>JUV!A6</f>
        <v>DOMINGO 24 DE MARZO DE 2024</v>
      </c>
      <c r="B6" s="176"/>
      <c r="C6" s="176"/>
      <c r="D6" s="176"/>
      <c r="E6" s="176"/>
      <c r="F6" s="176"/>
    </row>
    <row r="7" spans="1:23" ht="19.5" thickBot="1">
      <c r="A7" s="191" t="s">
        <v>33</v>
      </c>
      <c r="B7" s="192"/>
      <c r="C7" s="192"/>
      <c r="D7" s="192"/>
      <c r="E7" s="192"/>
      <c r="F7" s="193"/>
    </row>
    <row r="8" spans="1:23" s="38" customFormat="1" ht="20.25" thickBot="1">
      <c r="A8" s="91" t="s">
        <v>0</v>
      </c>
      <c r="B8" s="92" t="s">
        <v>9</v>
      </c>
      <c r="C8" s="92" t="s">
        <v>19</v>
      </c>
      <c r="D8" s="93" t="s">
        <v>1</v>
      </c>
      <c r="E8" s="94" t="s">
        <v>4</v>
      </c>
      <c r="F8" s="94" t="s">
        <v>5</v>
      </c>
      <c r="G8" s="49"/>
      <c r="H8" s="18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23" ht="20.25" thickBot="1">
      <c r="A9" s="86" t="s">
        <v>46</v>
      </c>
      <c r="B9" s="22" t="s">
        <v>45</v>
      </c>
      <c r="C9" s="23">
        <v>41592</v>
      </c>
      <c r="D9" s="43">
        <v>9</v>
      </c>
      <c r="E9" s="110">
        <v>46</v>
      </c>
      <c r="F9" s="78">
        <f t="shared" ref="F9:F22" si="0">(E9-D9)</f>
        <v>37</v>
      </c>
      <c r="G9" s="52" t="s">
        <v>24</v>
      </c>
      <c r="J9" s="53"/>
      <c r="K9" s="186" t="s">
        <v>27</v>
      </c>
      <c r="L9" s="186"/>
      <c r="M9" s="186"/>
      <c r="N9" s="186"/>
      <c r="O9" s="186"/>
      <c r="P9" s="186"/>
      <c r="Q9" s="186"/>
      <c r="R9" s="186"/>
      <c r="S9" s="186"/>
      <c r="T9" s="53"/>
      <c r="U9" s="53"/>
      <c r="V9" s="53"/>
      <c r="W9" s="53"/>
    </row>
    <row r="10" spans="1:23" ht="20.25" thickBot="1">
      <c r="A10" s="86" t="s">
        <v>61</v>
      </c>
      <c r="B10" s="22" t="s">
        <v>60</v>
      </c>
      <c r="C10" s="23">
        <v>41730</v>
      </c>
      <c r="D10" s="43">
        <v>3</v>
      </c>
      <c r="E10" s="110">
        <v>47</v>
      </c>
      <c r="F10" s="78">
        <f t="shared" si="0"/>
        <v>44</v>
      </c>
      <c r="G10" s="50" t="s">
        <v>25</v>
      </c>
      <c r="J10" s="54" t="s">
        <v>0</v>
      </c>
      <c r="K10" s="54">
        <v>1</v>
      </c>
      <c r="L10" s="54">
        <v>2</v>
      </c>
      <c r="M10" s="54">
        <v>3</v>
      </c>
      <c r="N10" s="54">
        <v>4</v>
      </c>
      <c r="O10" s="54">
        <v>5</v>
      </c>
      <c r="P10" s="54">
        <v>6</v>
      </c>
      <c r="Q10" s="54">
        <v>7</v>
      </c>
      <c r="R10" s="54">
        <v>8</v>
      </c>
      <c r="S10" s="54">
        <v>9</v>
      </c>
      <c r="T10" s="55" t="s">
        <v>26</v>
      </c>
      <c r="U10" s="54" t="s">
        <v>4</v>
      </c>
      <c r="V10" s="54" t="s">
        <v>28</v>
      </c>
      <c r="W10" s="54" t="s">
        <v>29</v>
      </c>
    </row>
    <row r="11" spans="1:23" ht="20.25" thickBot="1">
      <c r="A11" s="86" t="s">
        <v>49</v>
      </c>
      <c r="B11" s="22" t="s">
        <v>37</v>
      </c>
      <c r="C11" s="23">
        <v>41409</v>
      </c>
      <c r="D11" s="43">
        <v>16</v>
      </c>
      <c r="E11" s="15">
        <v>48</v>
      </c>
      <c r="F11" s="111">
        <f t="shared" si="0"/>
        <v>32</v>
      </c>
      <c r="G11" s="50" t="s">
        <v>16</v>
      </c>
      <c r="J11" s="56"/>
      <c r="K11" s="57"/>
      <c r="L11" s="57"/>
      <c r="M11" s="57"/>
      <c r="N11" s="58"/>
      <c r="O11" s="58"/>
      <c r="P11" s="58"/>
      <c r="Q11" s="58"/>
      <c r="R11" s="58"/>
      <c r="S11" s="58"/>
      <c r="T11" s="59"/>
      <c r="U11" s="57">
        <f>T11</f>
        <v>0</v>
      </c>
      <c r="V11" s="58">
        <f>SUM(N11:S11)-D11*0.6</f>
        <v>-9.6</v>
      </c>
      <c r="W11" s="57">
        <f>SUM(Q11:S11)-D11*0.3</f>
        <v>-4.8</v>
      </c>
    </row>
    <row r="12" spans="1:23" ht="19.5">
      <c r="A12" s="86" t="s">
        <v>47</v>
      </c>
      <c r="B12" s="22" t="s">
        <v>45</v>
      </c>
      <c r="C12" s="23">
        <v>41387</v>
      </c>
      <c r="D12" s="43">
        <v>14</v>
      </c>
      <c r="E12" s="15">
        <v>49</v>
      </c>
      <c r="F12" s="78">
        <f t="shared" si="0"/>
        <v>35</v>
      </c>
    </row>
    <row r="13" spans="1:23" ht="19.5">
      <c r="A13" s="86" t="s">
        <v>44</v>
      </c>
      <c r="B13" s="22" t="s">
        <v>45</v>
      </c>
      <c r="C13" s="23">
        <v>41775</v>
      </c>
      <c r="D13" s="43">
        <v>8</v>
      </c>
      <c r="E13" s="15">
        <v>51</v>
      </c>
      <c r="F13" s="78">
        <f t="shared" si="0"/>
        <v>43</v>
      </c>
    </row>
    <row r="14" spans="1:23" ht="19.5">
      <c r="A14" s="86" t="s">
        <v>50</v>
      </c>
      <c r="B14" s="22" t="s">
        <v>39</v>
      </c>
      <c r="C14" s="23">
        <v>41428</v>
      </c>
      <c r="D14" s="43">
        <v>17</v>
      </c>
      <c r="E14" s="15">
        <v>53</v>
      </c>
      <c r="F14" s="78">
        <f t="shared" si="0"/>
        <v>36</v>
      </c>
    </row>
    <row r="15" spans="1:23" ht="19.5">
      <c r="A15" s="86" t="s">
        <v>48</v>
      </c>
      <c r="B15" s="22" t="s">
        <v>39</v>
      </c>
      <c r="C15" s="23">
        <v>41808</v>
      </c>
      <c r="D15" s="43">
        <v>13</v>
      </c>
      <c r="E15" s="15">
        <v>54</v>
      </c>
      <c r="F15" s="78">
        <f t="shared" si="0"/>
        <v>41</v>
      </c>
    </row>
    <row r="16" spans="1:23" ht="19.5">
      <c r="A16" s="86" t="s">
        <v>64</v>
      </c>
      <c r="B16" s="22" t="s">
        <v>39</v>
      </c>
      <c r="C16" s="23">
        <v>41638</v>
      </c>
      <c r="D16" s="43">
        <v>20</v>
      </c>
      <c r="E16" s="15">
        <v>56</v>
      </c>
      <c r="F16" s="78">
        <f t="shared" si="0"/>
        <v>36</v>
      </c>
    </row>
    <row r="17" spans="1:23" ht="19.5">
      <c r="A17" s="86" t="s">
        <v>62</v>
      </c>
      <c r="B17" s="22" t="s">
        <v>39</v>
      </c>
      <c r="C17" s="23">
        <v>41555</v>
      </c>
      <c r="D17" s="43">
        <v>0</v>
      </c>
      <c r="E17" s="15">
        <v>61</v>
      </c>
      <c r="F17" s="78">
        <f t="shared" si="0"/>
        <v>61</v>
      </c>
    </row>
    <row r="18" spans="1:23" ht="19.5">
      <c r="A18" s="86" t="s">
        <v>57</v>
      </c>
      <c r="B18" s="22" t="s">
        <v>58</v>
      </c>
      <c r="C18" s="23">
        <v>41387</v>
      </c>
      <c r="D18" s="43">
        <v>0</v>
      </c>
      <c r="E18" s="15">
        <v>64</v>
      </c>
      <c r="F18" s="78">
        <f t="shared" si="0"/>
        <v>64</v>
      </c>
    </row>
    <row r="19" spans="1:23" ht="19.5">
      <c r="A19" s="86" t="s">
        <v>67</v>
      </c>
      <c r="B19" s="22" t="s">
        <v>68</v>
      </c>
      <c r="C19" s="23">
        <v>41498</v>
      </c>
      <c r="D19" s="43">
        <v>0</v>
      </c>
      <c r="E19" s="15">
        <v>66</v>
      </c>
      <c r="F19" s="78">
        <f t="shared" si="0"/>
        <v>66</v>
      </c>
    </row>
    <row r="20" spans="1:23" ht="19.5">
      <c r="A20" s="86" t="s">
        <v>63</v>
      </c>
      <c r="B20" s="22" t="s">
        <v>39</v>
      </c>
      <c r="C20" s="23">
        <v>41964</v>
      </c>
      <c r="D20" s="43">
        <v>0</v>
      </c>
      <c r="E20" s="15">
        <v>67</v>
      </c>
      <c r="F20" s="78">
        <f t="shared" si="0"/>
        <v>67</v>
      </c>
    </row>
    <row r="21" spans="1:23" ht="19.5">
      <c r="A21" s="86" t="s">
        <v>56</v>
      </c>
      <c r="B21" s="22" t="s">
        <v>45</v>
      </c>
      <c r="C21" s="23">
        <v>42001</v>
      </c>
      <c r="D21" s="43">
        <v>10</v>
      </c>
      <c r="E21" s="15">
        <v>74</v>
      </c>
      <c r="F21" s="78">
        <f t="shared" si="0"/>
        <v>64</v>
      </c>
    </row>
    <row r="22" spans="1:23" ht="19.5">
      <c r="A22" s="86" t="s">
        <v>65</v>
      </c>
      <c r="B22" s="22" t="s">
        <v>39</v>
      </c>
      <c r="C22" s="23">
        <v>41991</v>
      </c>
      <c r="D22" s="43">
        <v>0</v>
      </c>
      <c r="E22" s="15">
        <v>77</v>
      </c>
      <c r="F22" s="78">
        <f t="shared" si="0"/>
        <v>77</v>
      </c>
    </row>
    <row r="23" spans="1:23" ht="19.5">
      <c r="A23" s="166" t="s">
        <v>53</v>
      </c>
      <c r="B23" s="22" t="s">
        <v>54</v>
      </c>
      <c r="C23" s="23">
        <v>41479</v>
      </c>
      <c r="D23" s="167" t="s">
        <v>10</v>
      </c>
      <c r="E23" s="168" t="s">
        <v>10</v>
      </c>
      <c r="F23" s="78" t="s">
        <v>10</v>
      </c>
    </row>
    <row r="24" spans="1:23" ht="19.5">
      <c r="A24" s="166" t="s">
        <v>55</v>
      </c>
      <c r="B24" s="22" t="s">
        <v>52</v>
      </c>
      <c r="C24" s="23">
        <v>41346</v>
      </c>
      <c r="D24" s="167" t="s">
        <v>10</v>
      </c>
      <c r="E24" s="168" t="s">
        <v>10</v>
      </c>
      <c r="F24" s="78" t="s">
        <v>10</v>
      </c>
    </row>
    <row r="25" spans="1:23" ht="19.5">
      <c r="A25" s="166" t="s">
        <v>59</v>
      </c>
      <c r="B25" s="22" t="s">
        <v>60</v>
      </c>
      <c r="C25" s="23">
        <v>41954</v>
      </c>
      <c r="D25" s="167" t="s">
        <v>10</v>
      </c>
      <c r="E25" s="168" t="s">
        <v>10</v>
      </c>
      <c r="F25" s="78" t="s">
        <v>10</v>
      </c>
    </row>
    <row r="26" spans="1:23" ht="19.5">
      <c r="A26" s="166" t="s">
        <v>66</v>
      </c>
      <c r="B26" s="22" t="s">
        <v>39</v>
      </c>
      <c r="C26" s="23">
        <v>41634</v>
      </c>
      <c r="D26" s="167" t="s">
        <v>10</v>
      </c>
      <c r="E26" s="168" t="s">
        <v>10</v>
      </c>
      <c r="F26" s="78" t="s">
        <v>10</v>
      </c>
    </row>
    <row r="27" spans="1:23" ht="20.25" thickBot="1">
      <c r="A27" s="163" t="s">
        <v>51</v>
      </c>
      <c r="B27" s="105" t="s">
        <v>52</v>
      </c>
      <c r="C27" s="106">
        <v>41435</v>
      </c>
      <c r="D27" s="164" t="s">
        <v>10</v>
      </c>
      <c r="E27" s="165" t="s">
        <v>10</v>
      </c>
      <c r="F27" s="109" t="s">
        <v>10</v>
      </c>
    </row>
    <row r="28" spans="1:23" ht="19.5" thickBot="1">
      <c r="A28" s="95"/>
      <c r="B28" s="95"/>
      <c r="C28" s="95"/>
      <c r="D28" s="95"/>
      <c r="E28" s="95"/>
      <c r="F28" s="95"/>
      <c r="G28" s="96"/>
      <c r="J28" s="81"/>
      <c r="K28" s="82"/>
      <c r="L28" s="82"/>
      <c r="M28" s="82"/>
      <c r="N28" s="83"/>
      <c r="O28" s="83"/>
      <c r="P28" s="83"/>
      <c r="Q28" s="83"/>
      <c r="R28" s="83"/>
      <c r="S28" s="83"/>
      <c r="T28" s="84"/>
      <c r="U28" s="82"/>
      <c r="V28" s="83"/>
      <c r="W28" s="82"/>
    </row>
    <row r="29" spans="1:23" ht="19.5" thickBot="1">
      <c r="A29" s="187" t="s">
        <v>34</v>
      </c>
      <c r="B29" s="188"/>
      <c r="C29" s="188"/>
      <c r="D29" s="188"/>
      <c r="E29" s="188"/>
      <c r="F29" s="189"/>
      <c r="J29"/>
    </row>
    <row r="30" spans="1:23" ht="19.5" thickBot="1">
      <c r="A30" s="91" t="s">
        <v>0</v>
      </c>
      <c r="B30" s="92" t="s">
        <v>9</v>
      </c>
      <c r="C30" s="92" t="s">
        <v>19</v>
      </c>
      <c r="D30" s="93" t="s">
        <v>1</v>
      </c>
      <c r="E30" s="94" t="s">
        <v>4</v>
      </c>
      <c r="F30" s="94" t="s">
        <v>5</v>
      </c>
      <c r="J30"/>
    </row>
    <row r="31" spans="1:23" ht="20.25" thickBot="1">
      <c r="A31" s="86" t="s">
        <v>71</v>
      </c>
      <c r="B31" s="22" t="s">
        <v>72</v>
      </c>
      <c r="C31" s="23">
        <v>41461</v>
      </c>
      <c r="D31" s="43">
        <v>14</v>
      </c>
      <c r="E31" s="110">
        <v>44</v>
      </c>
      <c r="F31" s="78">
        <f>(E31-D31)</f>
        <v>30</v>
      </c>
      <c r="G31" s="50" t="s">
        <v>24</v>
      </c>
      <c r="J31"/>
    </row>
    <row r="32" spans="1:23" ht="20.25" thickBot="1">
      <c r="A32" s="86" t="s">
        <v>69</v>
      </c>
      <c r="B32" s="22" t="s">
        <v>52</v>
      </c>
      <c r="C32" s="23">
        <v>41885</v>
      </c>
      <c r="D32" s="43">
        <v>10</v>
      </c>
      <c r="E32" s="110">
        <v>53</v>
      </c>
      <c r="F32" s="78">
        <f>(E32-D32)</f>
        <v>43</v>
      </c>
      <c r="G32" s="50" t="s">
        <v>25</v>
      </c>
      <c r="J32"/>
    </row>
    <row r="33" spans="1:10" ht="20.25" thickBot="1">
      <c r="A33" s="86" t="s">
        <v>70</v>
      </c>
      <c r="B33" s="22" t="s">
        <v>54</v>
      </c>
      <c r="C33" s="23">
        <v>41712</v>
      </c>
      <c r="D33" s="43">
        <v>20</v>
      </c>
      <c r="E33" s="15">
        <v>58</v>
      </c>
      <c r="F33" s="111">
        <f>(E33-D33)</f>
        <v>38</v>
      </c>
      <c r="G33" s="50" t="s">
        <v>16</v>
      </c>
    </row>
    <row r="34" spans="1:10" ht="19.5">
      <c r="A34" s="86" t="s">
        <v>74</v>
      </c>
      <c r="B34" s="22" t="s">
        <v>39</v>
      </c>
      <c r="C34" s="23">
        <v>41369</v>
      </c>
      <c r="D34" s="43">
        <v>24</v>
      </c>
      <c r="E34" s="15">
        <v>68</v>
      </c>
      <c r="F34" s="78">
        <f>(E34-D34)</f>
        <v>44</v>
      </c>
      <c r="J34"/>
    </row>
    <row r="35" spans="1:10" ht="20.25" thickBot="1">
      <c r="A35" s="163" t="s">
        <v>73</v>
      </c>
      <c r="B35" s="105" t="s">
        <v>52</v>
      </c>
      <c r="C35" s="106">
        <v>41310</v>
      </c>
      <c r="D35" s="164" t="s">
        <v>10</v>
      </c>
      <c r="E35" s="165" t="s">
        <v>10</v>
      </c>
      <c r="F35" s="109" t="s">
        <v>10</v>
      </c>
      <c r="H35" s="1"/>
    </row>
    <row r="36" spans="1:10">
      <c r="A36" s="21"/>
      <c r="B36" s="21"/>
      <c r="C36" s="21"/>
      <c r="D36" s="21"/>
      <c r="E36" s="21"/>
      <c r="F36" s="21"/>
      <c r="H36" s="1"/>
    </row>
    <row r="37" spans="1:10">
      <c r="A37" s="21"/>
      <c r="B37" s="21"/>
      <c r="C37" s="21"/>
      <c r="D37" s="21"/>
      <c r="E37" s="21"/>
      <c r="F37" s="21"/>
      <c r="H37" s="1"/>
    </row>
    <row r="38" spans="1:10">
      <c r="A38" s="21"/>
      <c r="B38" s="21"/>
      <c r="C38" s="21"/>
      <c r="D38" s="21"/>
      <c r="E38" s="21"/>
      <c r="F38" s="21"/>
      <c r="H38" s="1"/>
    </row>
    <row r="39" spans="1:10">
      <c r="A39" s="21"/>
      <c r="B39" s="21"/>
      <c r="C39" s="21"/>
      <c r="D39" s="21"/>
      <c r="E39" s="21"/>
      <c r="F39" s="21"/>
      <c r="H39" s="1"/>
    </row>
    <row r="40" spans="1:10">
      <c r="B40" s="1"/>
      <c r="C40" s="1"/>
      <c r="D40" s="1"/>
      <c r="E40" s="1"/>
      <c r="F40" s="1"/>
      <c r="H40" s="1"/>
    </row>
    <row r="41" spans="1:10">
      <c r="B41" s="1"/>
      <c r="C41" s="1"/>
      <c r="D41" s="1"/>
      <c r="E41" s="1"/>
      <c r="F41" s="1"/>
      <c r="H41" s="1"/>
    </row>
    <row r="42" spans="1:10">
      <c r="B42" s="1"/>
      <c r="C42" s="1"/>
      <c r="D42" s="1"/>
      <c r="E42" s="1"/>
      <c r="F42" s="1"/>
      <c r="H42" s="1"/>
    </row>
    <row r="43" spans="1:10">
      <c r="B43" s="1"/>
      <c r="C43" s="1"/>
      <c r="D43" s="1"/>
      <c r="E43" s="1"/>
      <c r="F43" s="1"/>
      <c r="H43" s="1"/>
    </row>
    <row r="44" spans="1:10">
      <c r="B44" s="1"/>
      <c r="C44" s="1"/>
      <c r="D44" s="1"/>
      <c r="E44" s="1"/>
      <c r="F44" s="1"/>
      <c r="H44" s="1"/>
    </row>
    <row r="45" spans="1:10">
      <c r="B45" s="1"/>
      <c r="C45" s="1"/>
      <c r="D45" s="1"/>
      <c r="E45" s="1"/>
      <c r="F45" s="1"/>
      <c r="H45" s="1"/>
    </row>
    <row r="46" spans="1:10">
      <c r="B46" s="1"/>
      <c r="C46" s="1"/>
      <c r="D46" s="1"/>
      <c r="E46" s="1"/>
      <c r="F46" s="1"/>
      <c r="H46" s="1"/>
    </row>
    <row r="47" spans="1:10">
      <c r="B47" s="1"/>
      <c r="C47" s="1"/>
      <c r="D47" s="1"/>
      <c r="E47" s="1"/>
      <c r="F47" s="1"/>
      <c r="H47" s="1"/>
    </row>
    <row r="48" spans="1:10">
      <c r="B48" s="1"/>
      <c r="C48" s="1"/>
      <c r="D48" s="1"/>
      <c r="E48" s="1"/>
      <c r="F48" s="1"/>
      <c r="H48" s="1"/>
    </row>
  </sheetData>
  <sortState xmlns:xlrd2="http://schemas.microsoft.com/office/spreadsheetml/2017/richdata2" ref="A31:F35">
    <sortCondition ref="E31:E35"/>
  </sortState>
  <mergeCells count="9">
    <mergeCell ref="K9:S9"/>
    <mergeCell ref="A29:F29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zoomScale="70" zoomScaleNormal="70" workbookViewId="0">
      <selection sqref="A1:F1"/>
    </sheetView>
  </sheetViews>
  <sheetFormatPr baseColWidth="10" defaultRowHeight="18.75"/>
  <cols>
    <col min="1" max="1" width="38.4257812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16" ht="30.75">
      <c r="A1" s="177" t="str">
        <f>JUV!A1</f>
        <v>GOLF CLUB</v>
      </c>
      <c r="B1" s="177"/>
      <c r="C1" s="177"/>
      <c r="D1" s="177"/>
      <c r="E1" s="177"/>
      <c r="F1" s="177"/>
    </row>
    <row r="2" spans="1:16" ht="30.75">
      <c r="A2" s="185" t="str">
        <f>JUV!A2</f>
        <v>DOLORES</v>
      </c>
      <c r="B2" s="185"/>
      <c r="C2" s="185"/>
      <c r="D2" s="185"/>
      <c r="E2" s="185"/>
      <c r="F2" s="185"/>
    </row>
    <row r="3" spans="1:16" ht="19.5">
      <c r="A3" s="178" t="s">
        <v>7</v>
      </c>
      <c r="B3" s="178"/>
      <c r="C3" s="178"/>
      <c r="D3" s="178"/>
      <c r="E3" s="178"/>
      <c r="F3" s="178"/>
    </row>
    <row r="4" spans="1:16" ht="26.25">
      <c r="A4" s="179" t="str">
        <f>ALBATROS!A4</f>
        <v>4° FECHA DEL RANKING</v>
      </c>
      <c r="B4" s="179"/>
      <c r="C4" s="179"/>
      <c r="D4" s="179"/>
      <c r="E4" s="179"/>
      <c r="F4" s="179"/>
    </row>
    <row r="5" spans="1:16" ht="19.5">
      <c r="A5" s="180" t="s">
        <v>13</v>
      </c>
      <c r="B5" s="180"/>
      <c r="C5" s="180"/>
      <c r="D5" s="180"/>
      <c r="E5" s="180"/>
      <c r="F5" s="180"/>
    </row>
    <row r="6" spans="1:16" ht="19.5">
      <c r="A6" s="176" t="str">
        <f>JUV!A6</f>
        <v>DOMINGO 24 DE MARZO DE 2024</v>
      </c>
      <c r="B6" s="176"/>
      <c r="C6" s="176"/>
      <c r="D6" s="176"/>
      <c r="E6" s="176"/>
      <c r="F6" s="176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182" t="s">
        <v>35</v>
      </c>
      <c r="B8" s="183"/>
      <c r="C8" s="183"/>
      <c r="D8" s="183"/>
      <c r="E8" s="183"/>
      <c r="F8" s="184"/>
      <c r="G8" s="60"/>
    </row>
    <row r="9" spans="1:16" s="38" customFormat="1" ht="20.25" thickBot="1">
      <c r="A9" s="61" t="s">
        <v>0</v>
      </c>
      <c r="B9" s="62" t="s">
        <v>9</v>
      </c>
      <c r="C9" s="62" t="s">
        <v>19</v>
      </c>
      <c r="D9" s="63" t="s">
        <v>1</v>
      </c>
      <c r="E9" s="64" t="s">
        <v>4</v>
      </c>
      <c r="F9" s="64" t="s">
        <v>5</v>
      </c>
      <c r="G9" s="65"/>
    </row>
    <row r="10" spans="1:16" ht="20.25" thickBot="1">
      <c r="A10" s="86" t="s">
        <v>75</v>
      </c>
      <c r="B10" s="22" t="s">
        <v>76</v>
      </c>
      <c r="C10" s="23">
        <v>42587</v>
      </c>
      <c r="D10" s="43">
        <v>5</v>
      </c>
      <c r="E10" s="110">
        <v>37</v>
      </c>
      <c r="F10" s="78">
        <f t="shared" ref="F10:F21" si="0">(E10-D10)</f>
        <v>32</v>
      </c>
      <c r="G10" s="52" t="s">
        <v>24</v>
      </c>
      <c r="H10" s="18"/>
    </row>
    <row r="11" spans="1:16" ht="20.25" thickBot="1">
      <c r="A11" s="86" t="s">
        <v>77</v>
      </c>
      <c r="B11" s="22" t="s">
        <v>39</v>
      </c>
      <c r="C11" s="23">
        <v>42154</v>
      </c>
      <c r="D11" s="43">
        <v>0</v>
      </c>
      <c r="E11" s="110">
        <v>43</v>
      </c>
      <c r="F11" s="78">
        <f t="shared" si="0"/>
        <v>43</v>
      </c>
      <c r="G11" s="52" t="s">
        <v>25</v>
      </c>
      <c r="H11" s="18"/>
    </row>
    <row r="12" spans="1:16" ht="19.5">
      <c r="A12" s="86" t="s">
        <v>79</v>
      </c>
      <c r="B12" s="22" t="s">
        <v>39</v>
      </c>
      <c r="C12" s="23">
        <v>42258</v>
      </c>
      <c r="D12" s="43">
        <v>9</v>
      </c>
      <c r="E12" s="15">
        <v>45</v>
      </c>
      <c r="F12" s="78">
        <f t="shared" si="0"/>
        <v>36</v>
      </c>
      <c r="H12" s="18"/>
      <c r="I12" s="18"/>
      <c r="J12" s="18"/>
      <c r="K12" s="18"/>
      <c r="L12" s="18"/>
      <c r="M12" s="18"/>
      <c r="N12" s="18"/>
      <c r="O12" s="18"/>
      <c r="P12" s="18"/>
    </row>
    <row r="13" spans="1:16" ht="19.5">
      <c r="A13" s="86" t="s">
        <v>81</v>
      </c>
      <c r="B13" s="22" t="s">
        <v>54</v>
      </c>
      <c r="C13" s="23">
        <v>42271</v>
      </c>
      <c r="D13" s="43">
        <v>0</v>
      </c>
      <c r="E13" s="15">
        <v>52</v>
      </c>
      <c r="F13" s="78">
        <f t="shared" si="0"/>
        <v>52</v>
      </c>
      <c r="G13" s="48"/>
      <c r="H13" s="18"/>
    </row>
    <row r="14" spans="1:16" ht="19.5">
      <c r="A14" s="86" t="s">
        <v>82</v>
      </c>
      <c r="B14" s="22" t="s">
        <v>45</v>
      </c>
      <c r="C14" s="23">
        <v>42217</v>
      </c>
      <c r="D14" s="43">
        <v>0</v>
      </c>
      <c r="E14" s="15">
        <v>52</v>
      </c>
      <c r="F14" s="78">
        <f t="shared" si="0"/>
        <v>52</v>
      </c>
      <c r="H14" s="18"/>
    </row>
    <row r="15" spans="1:16" ht="20.25" thickBot="1">
      <c r="A15" s="86" t="s">
        <v>84</v>
      </c>
      <c r="B15" s="22" t="s">
        <v>60</v>
      </c>
      <c r="C15" s="23">
        <v>42121</v>
      </c>
      <c r="D15" s="43">
        <v>0</v>
      </c>
      <c r="E15" s="15">
        <v>52</v>
      </c>
      <c r="F15" s="78">
        <f t="shared" si="0"/>
        <v>52</v>
      </c>
      <c r="H15" s="18"/>
    </row>
    <row r="16" spans="1:16" ht="20.25" thickBot="1">
      <c r="A16" s="86" t="s">
        <v>38</v>
      </c>
      <c r="B16" s="22" t="s">
        <v>37</v>
      </c>
      <c r="C16" s="23">
        <v>42138</v>
      </c>
      <c r="D16" s="43">
        <v>18</v>
      </c>
      <c r="E16" s="15">
        <v>53</v>
      </c>
      <c r="F16" s="111">
        <f t="shared" si="0"/>
        <v>35</v>
      </c>
      <c r="G16" s="50" t="s">
        <v>16</v>
      </c>
      <c r="H16" s="18"/>
    </row>
    <row r="17" spans="1:8" ht="19.5">
      <c r="A17" s="86" t="s">
        <v>78</v>
      </c>
      <c r="B17" s="22" t="s">
        <v>45</v>
      </c>
      <c r="C17" s="23">
        <v>42696</v>
      </c>
      <c r="D17" s="43">
        <v>0</v>
      </c>
      <c r="E17" s="15">
        <v>56</v>
      </c>
      <c r="F17" s="78">
        <f t="shared" si="0"/>
        <v>56</v>
      </c>
      <c r="H17" s="18"/>
    </row>
    <row r="18" spans="1:8" ht="19.5">
      <c r="A18" s="86" t="s">
        <v>80</v>
      </c>
      <c r="B18" s="22" t="s">
        <v>39</v>
      </c>
      <c r="C18" s="23">
        <v>42060</v>
      </c>
      <c r="D18" s="43">
        <v>14</v>
      </c>
      <c r="E18" s="15">
        <v>56</v>
      </c>
      <c r="F18" s="78">
        <f t="shared" si="0"/>
        <v>42</v>
      </c>
      <c r="H18" s="18"/>
    </row>
    <row r="19" spans="1:8" ht="19.5">
      <c r="A19" s="86" t="s">
        <v>86</v>
      </c>
      <c r="B19" s="22" t="s">
        <v>60</v>
      </c>
      <c r="C19" s="23">
        <v>42667</v>
      </c>
      <c r="D19" s="43">
        <v>0</v>
      </c>
      <c r="E19" s="15">
        <v>57</v>
      </c>
      <c r="F19" s="78">
        <f t="shared" si="0"/>
        <v>57</v>
      </c>
    </row>
    <row r="20" spans="1:8" ht="19.5">
      <c r="A20" s="86" t="s">
        <v>83</v>
      </c>
      <c r="B20" s="22" t="s">
        <v>68</v>
      </c>
      <c r="C20" s="23">
        <v>42623</v>
      </c>
      <c r="D20" s="43">
        <v>0</v>
      </c>
      <c r="E20" s="15">
        <v>65</v>
      </c>
      <c r="F20" s="78">
        <f t="shared" si="0"/>
        <v>65</v>
      </c>
    </row>
    <row r="21" spans="1:8" ht="20.25" thickBot="1">
      <c r="A21" s="104" t="s">
        <v>85</v>
      </c>
      <c r="B21" s="105" t="s">
        <v>54</v>
      </c>
      <c r="C21" s="106">
        <v>42538</v>
      </c>
      <c r="D21" s="107">
        <v>0</v>
      </c>
      <c r="E21" s="108">
        <v>65</v>
      </c>
      <c r="F21" s="109">
        <f t="shared" si="0"/>
        <v>65</v>
      </c>
    </row>
    <row r="22" spans="1:8" ht="19.5" thickBot="1">
      <c r="A22" s="101"/>
      <c r="B22" s="102"/>
      <c r="C22" s="103"/>
      <c r="D22" s="102"/>
      <c r="E22" s="1"/>
      <c r="F22" s="1"/>
    </row>
    <row r="23" spans="1:8" ht="20.25" thickBot="1">
      <c r="A23" s="194" t="s">
        <v>36</v>
      </c>
      <c r="B23" s="195"/>
      <c r="C23" s="195"/>
      <c r="D23" s="195"/>
      <c r="E23" s="195"/>
      <c r="F23" s="196"/>
      <c r="G23" s="60"/>
    </row>
    <row r="24" spans="1:8" ht="20.25" thickBot="1">
      <c r="A24" s="61" t="s">
        <v>0</v>
      </c>
      <c r="B24" s="62" t="s">
        <v>9</v>
      </c>
      <c r="C24" s="62" t="s">
        <v>19</v>
      </c>
      <c r="D24" s="63" t="s">
        <v>1</v>
      </c>
      <c r="E24" s="64" t="s">
        <v>4</v>
      </c>
      <c r="F24" s="64" t="s">
        <v>5</v>
      </c>
      <c r="G24" s="60"/>
    </row>
    <row r="25" spans="1:8" ht="20.25" thickBot="1">
      <c r="A25" s="86" t="s">
        <v>87</v>
      </c>
      <c r="B25" s="22" t="s">
        <v>45</v>
      </c>
      <c r="C25" s="23">
        <v>42208</v>
      </c>
      <c r="D25" s="43">
        <v>14</v>
      </c>
      <c r="E25" s="110">
        <v>57</v>
      </c>
      <c r="F25" s="78">
        <f>(E25-D25)</f>
        <v>43</v>
      </c>
      <c r="G25" s="66" t="s">
        <v>24</v>
      </c>
    </row>
    <row r="26" spans="1:8" ht="20.25" thickBot="1">
      <c r="A26" s="86" t="s">
        <v>88</v>
      </c>
      <c r="B26" s="22" t="s">
        <v>39</v>
      </c>
      <c r="C26" s="23">
        <v>42866</v>
      </c>
      <c r="D26" s="43">
        <v>0</v>
      </c>
      <c r="E26" s="110">
        <v>59</v>
      </c>
      <c r="F26" s="78">
        <f>(E26-D26)</f>
        <v>59</v>
      </c>
      <c r="G26" s="66" t="s">
        <v>25</v>
      </c>
    </row>
    <row r="27" spans="1:8" ht="20.25" thickBot="1">
      <c r="A27" s="86" t="s">
        <v>89</v>
      </c>
      <c r="B27" s="22" t="s">
        <v>45</v>
      </c>
      <c r="C27" s="23">
        <v>42670</v>
      </c>
      <c r="D27" s="43">
        <v>0</v>
      </c>
      <c r="E27" s="15">
        <v>79</v>
      </c>
      <c r="F27" s="111">
        <f>(E27-D27)</f>
        <v>79</v>
      </c>
      <c r="G27" s="66" t="s">
        <v>16</v>
      </c>
    </row>
    <row r="28" spans="1:8">
      <c r="A28" s="2"/>
    </row>
  </sheetData>
  <sortState xmlns:xlrd2="http://schemas.microsoft.com/office/spreadsheetml/2017/richdata2" ref="A10:F21">
    <sortCondition ref="E10:E21"/>
  </sortState>
  <mergeCells count="8">
    <mergeCell ref="A6:F6"/>
    <mergeCell ref="A8:F8"/>
    <mergeCell ref="A23:F23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P18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18"/>
    <col min="9" max="16384" width="11.42578125" style="1"/>
  </cols>
  <sheetData>
    <row r="1" spans="1:16" ht="30.75">
      <c r="A1" s="177" t="str">
        <f>JUV!A1</f>
        <v>GOLF CLUB</v>
      </c>
      <c r="B1" s="177"/>
      <c r="C1" s="177"/>
      <c r="D1" s="177"/>
      <c r="E1" s="177"/>
      <c r="F1" s="177"/>
    </row>
    <row r="2" spans="1:16" ht="30.75">
      <c r="A2" s="185" t="str">
        <f>JUV!A2</f>
        <v>DOLORES</v>
      </c>
      <c r="B2" s="185"/>
      <c r="C2" s="185"/>
      <c r="D2" s="185"/>
      <c r="E2" s="185"/>
      <c r="F2" s="185"/>
    </row>
    <row r="3" spans="1:16" ht="19.5">
      <c r="A3" s="178" t="s">
        <v>7</v>
      </c>
      <c r="B3" s="178"/>
      <c r="C3" s="178"/>
      <c r="D3" s="178"/>
      <c r="E3" s="178"/>
      <c r="F3" s="178"/>
    </row>
    <row r="4" spans="1:16" ht="26.25">
      <c r="A4" s="179" t="str">
        <f>ALBATROS!A4</f>
        <v>4° FECHA DEL RANKING</v>
      </c>
      <c r="B4" s="179"/>
      <c r="C4" s="179"/>
      <c r="D4" s="179"/>
      <c r="E4" s="179"/>
      <c r="F4" s="179"/>
    </row>
    <row r="5" spans="1:16" ht="19.5">
      <c r="A5" s="180" t="s">
        <v>13</v>
      </c>
      <c r="B5" s="180"/>
      <c r="C5" s="180"/>
      <c r="D5" s="180"/>
      <c r="E5" s="180"/>
      <c r="F5" s="180"/>
    </row>
    <row r="6" spans="1:16" ht="19.5">
      <c r="A6" s="176" t="str">
        <f>JUV!A6</f>
        <v>DOMINGO 24 DE MARZO DE 2024</v>
      </c>
      <c r="B6" s="176"/>
      <c r="C6" s="176"/>
      <c r="D6" s="176"/>
      <c r="E6" s="176"/>
      <c r="F6" s="176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197" t="s">
        <v>23</v>
      </c>
      <c r="B8" s="198"/>
      <c r="C8" s="198"/>
      <c r="D8" s="198"/>
      <c r="E8" s="198"/>
      <c r="F8" s="199"/>
    </row>
    <row r="9" spans="1:16" s="38" customFormat="1" ht="20.25" thickBot="1">
      <c r="A9" s="13" t="s">
        <v>0</v>
      </c>
      <c r="B9" s="41" t="s">
        <v>9</v>
      </c>
      <c r="C9" s="41" t="s">
        <v>19</v>
      </c>
      <c r="D9" s="42" t="s">
        <v>1</v>
      </c>
      <c r="E9" s="4" t="s">
        <v>4</v>
      </c>
      <c r="F9" s="4" t="s">
        <v>5</v>
      </c>
      <c r="H9" s="18"/>
      <c r="K9" s="1"/>
      <c r="L9" s="1"/>
      <c r="M9" s="1"/>
      <c r="N9" s="1"/>
      <c r="O9" s="1"/>
      <c r="P9" s="1"/>
    </row>
    <row r="10" spans="1:16" ht="20.25" thickBot="1">
      <c r="A10" s="104" t="s">
        <v>90</v>
      </c>
      <c r="B10" s="105" t="s">
        <v>45</v>
      </c>
      <c r="C10" s="106">
        <v>40321</v>
      </c>
      <c r="D10" s="107">
        <v>13</v>
      </c>
      <c r="E10" s="108">
        <v>51</v>
      </c>
      <c r="F10" s="109">
        <f t="shared" ref="F10" si="0">(E10-D10)</f>
        <v>38</v>
      </c>
      <c r="G10" s="50" t="s">
        <v>24</v>
      </c>
      <c r="J10" s="38"/>
      <c r="K10" s="38"/>
      <c r="L10" s="38"/>
      <c r="M10" s="38"/>
    </row>
    <row r="11" spans="1:16">
      <c r="B11" s="1"/>
      <c r="C11" s="1"/>
      <c r="D11" s="1"/>
      <c r="E11" s="1"/>
      <c r="F11" s="1"/>
      <c r="H11" s="1"/>
    </row>
    <row r="12" spans="1:16">
      <c r="B12" s="1"/>
      <c r="C12" s="1"/>
      <c r="D12" s="1"/>
      <c r="E12" s="1"/>
      <c r="F12" s="1"/>
      <c r="H12" s="1"/>
    </row>
    <row r="13" spans="1:16">
      <c r="F13" s="1"/>
    </row>
    <row r="14" spans="1:16">
      <c r="F14" s="1"/>
    </row>
    <row r="15" spans="1:16">
      <c r="F15" s="1"/>
    </row>
    <row r="16" spans="1:16">
      <c r="F16" s="1"/>
    </row>
    <row r="17" spans="6:6">
      <c r="F17" s="1"/>
    </row>
    <row r="18" spans="6:6">
      <c r="F18" s="1"/>
    </row>
  </sheetData>
  <sortState xmlns:xlrd2="http://schemas.microsoft.com/office/spreadsheetml/2017/richdata2" ref="A10:F10">
    <sortCondition ref="E10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3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">
      <c r="A1" s="200" t="str">
        <f>PROMOCIONALES!A1</f>
        <v>GOLF CLUB</v>
      </c>
      <c r="B1" s="200"/>
      <c r="C1" s="200"/>
    </row>
    <row r="2" spans="1:4" ht="30.75">
      <c r="A2" s="185" t="str">
        <f>JUV!A2</f>
        <v>DOLORES</v>
      </c>
      <c r="B2" s="185"/>
      <c r="C2" s="185"/>
    </row>
    <row r="3" spans="1:4">
      <c r="A3" s="201" t="s">
        <v>7</v>
      </c>
      <c r="B3" s="201"/>
      <c r="C3" s="201"/>
    </row>
    <row r="4" spans="1:4" ht="26.25">
      <c r="A4" s="179" t="str">
        <f>PROMOCIONALES!A4</f>
        <v>4° FECHA DEL RANKING</v>
      </c>
      <c r="B4" s="179"/>
      <c r="C4" s="179"/>
    </row>
    <row r="5" spans="1:4" ht="19.5">
      <c r="A5" s="180" t="s">
        <v>17</v>
      </c>
      <c r="B5" s="180"/>
      <c r="C5" s="180"/>
    </row>
    <row r="6" spans="1:4" ht="19.5">
      <c r="A6" s="176" t="str">
        <f>JUV!A6</f>
        <v>DOMINGO 24 DE MARZO DE 2024</v>
      </c>
      <c r="B6" s="176"/>
      <c r="C6" s="176"/>
    </row>
    <row r="7" spans="1:4" ht="20.25" thickBot="1">
      <c r="A7" s="6"/>
      <c r="B7" s="6"/>
      <c r="C7" s="6"/>
    </row>
    <row r="8" spans="1:4" ht="20.25" thickBot="1">
      <c r="A8" s="197" t="s">
        <v>12</v>
      </c>
      <c r="B8" s="198"/>
      <c r="C8" s="199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36"/>
    </row>
    <row r="10" spans="1:4" ht="18.95" customHeight="1" thickBot="1">
      <c r="A10" s="24" t="s">
        <v>94</v>
      </c>
      <c r="B10" s="69" t="s">
        <v>45</v>
      </c>
      <c r="C10" s="98">
        <v>32</v>
      </c>
      <c r="D10" s="17" t="s">
        <v>18</v>
      </c>
    </row>
    <row r="11" spans="1:4" ht="18.95" customHeight="1" thickBot="1">
      <c r="A11" s="24" t="s">
        <v>98</v>
      </c>
      <c r="B11" s="69" t="s">
        <v>58</v>
      </c>
      <c r="C11" s="98">
        <v>33</v>
      </c>
      <c r="D11" s="17" t="s">
        <v>18</v>
      </c>
    </row>
    <row r="12" spans="1:4" ht="18.95" customHeight="1" thickBot="1">
      <c r="A12" s="24" t="s">
        <v>102</v>
      </c>
      <c r="B12" s="69" t="s">
        <v>93</v>
      </c>
      <c r="C12" s="98">
        <v>37</v>
      </c>
      <c r="D12" s="17" t="s">
        <v>18</v>
      </c>
    </row>
    <row r="13" spans="1:4" ht="18.95" customHeight="1" thickBot="1">
      <c r="A13" s="24" t="s">
        <v>100</v>
      </c>
      <c r="B13" s="69" t="s">
        <v>39</v>
      </c>
      <c r="C13" s="98">
        <v>40</v>
      </c>
      <c r="D13" s="17" t="s">
        <v>18</v>
      </c>
    </row>
    <row r="14" spans="1:4" ht="18.95" customHeight="1" thickBot="1">
      <c r="A14" s="24" t="s">
        <v>96</v>
      </c>
      <c r="B14" s="69" t="s">
        <v>39</v>
      </c>
      <c r="C14" s="98">
        <v>43</v>
      </c>
      <c r="D14" s="17" t="s">
        <v>18</v>
      </c>
    </row>
    <row r="15" spans="1:4" ht="18.95" customHeight="1" thickBot="1">
      <c r="A15" s="24" t="s">
        <v>95</v>
      </c>
      <c r="B15" s="69" t="s">
        <v>39</v>
      </c>
      <c r="C15" s="98">
        <v>44</v>
      </c>
      <c r="D15" s="17" t="s">
        <v>18</v>
      </c>
    </row>
    <row r="16" spans="1:4" ht="18.95" customHeight="1" thickBot="1">
      <c r="A16" s="24" t="s">
        <v>99</v>
      </c>
      <c r="B16" s="69" t="s">
        <v>39</v>
      </c>
      <c r="C16" s="98">
        <v>47</v>
      </c>
      <c r="D16" s="17" t="s">
        <v>18</v>
      </c>
    </row>
    <row r="17" spans="1:4" ht="18.95" customHeight="1" thickBot="1">
      <c r="A17" s="24" t="s">
        <v>101</v>
      </c>
      <c r="B17" s="69" t="s">
        <v>39</v>
      </c>
      <c r="C17" s="98">
        <v>47</v>
      </c>
      <c r="D17" s="17" t="s">
        <v>18</v>
      </c>
    </row>
    <row r="18" spans="1:4" ht="18.95" customHeight="1" thickBot="1">
      <c r="A18" s="112" t="s">
        <v>97</v>
      </c>
      <c r="B18" s="113" t="s">
        <v>39</v>
      </c>
      <c r="C18" s="114">
        <v>48</v>
      </c>
      <c r="D18" s="17" t="s">
        <v>18</v>
      </c>
    </row>
    <row r="19" spans="1:4">
      <c r="B19" s="1"/>
    </row>
    <row r="20" spans="1:4">
      <c r="B20" s="1"/>
    </row>
    <row r="21" spans="1:4">
      <c r="B21" s="1"/>
    </row>
    <row r="22" spans="1:4" ht="18.75" customHeight="1">
      <c r="B22" s="1"/>
    </row>
    <row r="23" spans="1:4">
      <c r="B23" s="1"/>
    </row>
  </sheetData>
  <sortState xmlns:xlrd2="http://schemas.microsoft.com/office/spreadsheetml/2017/richdata2" ref="A10:C18">
    <sortCondition ref="C10:C18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75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1" customWidth="1"/>
    <col min="3" max="3" width="15.7109375" style="32" bestFit="1" customWidth="1"/>
    <col min="4" max="4" width="10.85546875" style="11" bestFit="1" customWidth="1"/>
    <col min="5" max="5" width="4.5703125" style="11" bestFit="1" customWidth="1"/>
    <col min="6" max="6" width="4.5703125" style="11" customWidth="1"/>
    <col min="7" max="7" width="13" style="9" bestFit="1" customWidth="1"/>
    <col min="8" max="8" width="5.42578125" style="9" bestFit="1" customWidth="1"/>
    <col min="9" max="16384" width="11.42578125" style="9"/>
  </cols>
  <sheetData>
    <row r="1" spans="1:8" ht="19.5">
      <c r="A1" s="202" t="str">
        <f>JUV!A1</f>
        <v>GOLF CLUB</v>
      </c>
      <c r="B1" s="202"/>
      <c r="C1" s="202"/>
      <c r="D1" s="202"/>
      <c r="E1" s="44"/>
      <c r="H1" s="25"/>
    </row>
    <row r="2" spans="1:8" ht="19.5">
      <c r="A2" s="202" t="str">
        <f>JUV!A2</f>
        <v>DOLORES</v>
      </c>
      <c r="B2" s="202"/>
      <c r="C2" s="202"/>
      <c r="D2" s="202"/>
      <c r="E2" s="44"/>
      <c r="H2" s="25"/>
    </row>
    <row r="3" spans="1:8" ht="19.5">
      <c r="A3" s="202" t="str">
        <f>JUV!A3</f>
        <v>FEDERACION REGIONAL DE GOLF MAR Y SIERRAS</v>
      </c>
      <c r="B3" s="202"/>
      <c r="C3" s="202"/>
      <c r="D3" s="202"/>
      <c r="E3" s="44"/>
      <c r="H3" s="25"/>
    </row>
    <row r="4" spans="1:8" ht="19.5">
      <c r="A4" s="203" t="s">
        <v>11</v>
      </c>
      <c r="B4" s="203"/>
      <c r="C4" s="203"/>
      <c r="D4" s="203"/>
      <c r="E4" s="44"/>
      <c r="H4" s="25"/>
    </row>
    <row r="5" spans="1:8" ht="19.5">
      <c r="A5" s="202" t="s">
        <v>13</v>
      </c>
      <c r="B5" s="202"/>
      <c r="C5" s="202"/>
      <c r="D5" s="202"/>
      <c r="E5" s="44"/>
      <c r="H5" s="25"/>
    </row>
    <row r="6" spans="1:8" ht="19.5">
      <c r="A6" s="202" t="str">
        <f>JUV!A6</f>
        <v>DOMINGO 24 DE MARZO DE 2024</v>
      </c>
      <c r="B6" s="202"/>
      <c r="C6" s="202"/>
      <c r="D6" s="202"/>
      <c r="E6" s="44"/>
      <c r="H6" s="25"/>
    </row>
    <row r="7" spans="1:8" ht="20.25" thickBot="1">
      <c r="A7" s="26"/>
      <c r="B7" s="39"/>
      <c r="C7" s="26"/>
      <c r="D7" s="39"/>
      <c r="E7" s="44"/>
      <c r="H7" s="25"/>
    </row>
    <row r="8" spans="1:8" ht="20.25" thickBot="1">
      <c r="A8" s="204" t="str">
        <f>ALBATROS!A21</f>
        <v>ALBATROS - DAMAS CLASES 11 Y 12 -</v>
      </c>
      <c r="B8" s="205"/>
      <c r="C8" s="205"/>
      <c r="D8" s="205"/>
      <c r="E8" s="205"/>
      <c r="F8" s="206"/>
      <c r="H8" s="25"/>
    </row>
    <row r="9" spans="1:8" s="26" customFormat="1" ht="20.25" thickBot="1">
      <c r="A9" s="13" t="s">
        <v>6</v>
      </c>
      <c r="B9" s="41" t="s">
        <v>9</v>
      </c>
      <c r="C9" s="41" t="s">
        <v>19</v>
      </c>
      <c r="D9" s="42" t="s">
        <v>1</v>
      </c>
      <c r="E9" s="4" t="s">
        <v>4</v>
      </c>
      <c r="F9" s="4" t="s">
        <v>5</v>
      </c>
      <c r="H9" s="25"/>
    </row>
    <row r="10" spans="1:8" ht="20.25" thickBot="1">
      <c r="A10" s="27" t="str">
        <f>ALBATROS!A23</f>
        <v>VIOLA MAYER CHARO</v>
      </c>
      <c r="B10" s="37" t="str">
        <f>ALBATROS!B23</f>
        <v>SPGC</v>
      </c>
      <c r="C10" s="28">
        <f>ALBATROS!C23</f>
        <v>40926</v>
      </c>
      <c r="D10" s="37">
        <f>ALBATROS!D23</f>
        <v>27</v>
      </c>
      <c r="E10" s="46">
        <f>ALBATROS!E23</f>
        <v>54</v>
      </c>
      <c r="F10" s="45" t="s">
        <v>10</v>
      </c>
      <c r="G10" s="10" t="s">
        <v>14</v>
      </c>
      <c r="H10" s="170"/>
    </row>
    <row r="11" spans="1:8" ht="20.25" thickBot="1">
      <c r="A11" s="27" t="str">
        <f>ALBATROS!A24</f>
        <v>MORELLO JULIA</v>
      </c>
      <c r="B11" s="37" t="str">
        <f>ALBATROS!B24</f>
        <v>GCD</v>
      </c>
      <c r="C11" s="28">
        <f>ALBATROS!C24</f>
        <v>40801</v>
      </c>
      <c r="D11" s="37">
        <f>ALBATROS!D24</f>
        <v>30</v>
      </c>
      <c r="E11" s="46">
        <f>ALBATROS!E24</f>
        <v>82</v>
      </c>
      <c r="F11" s="45" t="s">
        <v>10</v>
      </c>
      <c r="G11" s="10" t="s">
        <v>15</v>
      </c>
      <c r="H11" s="25"/>
    </row>
    <row r="12" spans="1:8" ht="20.25" hidden="1" thickBot="1">
      <c r="A12" s="27" t="str">
        <f>ALBATROS!A25</f>
        <v>ESPINA MARIA PAZ</v>
      </c>
      <c r="B12" s="37" t="str">
        <f>ALBATROS!B25</f>
        <v>VGGC</v>
      </c>
      <c r="C12" s="28">
        <f>ALBATROS!C25</f>
        <v>40779</v>
      </c>
      <c r="D12" s="88" t="str">
        <f>ALBATROS!D25</f>
        <v>--</v>
      </c>
      <c r="E12" s="46" t="str">
        <f>ALBATROS!E25</f>
        <v>--</v>
      </c>
      <c r="F12" s="47" t="e">
        <f>(E12-D12)</f>
        <v>#VALUE!</v>
      </c>
      <c r="G12" s="10" t="s">
        <v>16</v>
      </c>
      <c r="H12" s="25"/>
    </row>
    <row r="13" spans="1:8" ht="19.5" thickBot="1">
      <c r="C13" s="30"/>
      <c r="E13" s="44"/>
      <c r="H13" s="25"/>
    </row>
    <row r="14" spans="1:8" ht="20.25" thickBot="1">
      <c r="A14" s="204" t="str">
        <f>ALBATROS!A8</f>
        <v>ALBATROS - CABALLEROS CLASES 11 Y 12 -</v>
      </c>
      <c r="B14" s="205"/>
      <c r="C14" s="205"/>
      <c r="D14" s="205"/>
      <c r="E14" s="205"/>
      <c r="F14" s="206"/>
      <c r="H14" s="25"/>
    </row>
    <row r="15" spans="1:8" s="39" customFormat="1" ht="20.25" thickBot="1">
      <c r="A15" s="13" t="s">
        <v>0</v>
      </c>
      <c r="B15" s="41" t="s">
        <v>9</v>
      </c>
      <c r="C15" s="41" t="s">
        <v>19</v>
      </c>
      <c r="D15" s="42" t="s">
        <v>1</v>
      </c>
      <c r="E15" s="4" t="s">
        <v>4</v>
      </c>
      <c r="F15" s="4" t="s">
        <v>5</v>
      </c>
      <c r="H15" s="25"/>
    </row>
    <row r="16" spans="1:8" ht="20.25" thickBot="1">
      <c r="A16" s="27" t="str">
        <f>ALBATROS!A10</f>
        <v>CACERES MATEO</v>
      </c>
      <c r="B16" s="37" t="str">
        <f>ALBATROS!B10</f>
        <v>GCD</v>
      </c>
      <c r="C16" s="28">
        <f>ALBATROS!C10</f>
        <v>41084</v>
      </c>
      <c r="D16" s="37">
        <f>ALBATROS!D10</f>
        <v>19</v>
      </c>
      <c r="E16" s="46">
        <f>ALBATROS!E10</f>
        <v>42</v>
      </c>
      <c r="F16" s="45" t="s">
        <v>10</v>
      </c>
      <c r="G16" s="10" t="s">
        <v>14</v>
      </c>
      <c r="H16" s="25"/>
    </row>
    <row r="17" spans="1:8" ht="20.25" thickBot="1">
      <c r="A17" s="27" t="str">
        <f>ALBATROS!A11</f>
        <v>ALVAREZ RAMIRO (U 6 H 36)</v>
      </c>
      <c r="B17" s="37" t="str">
        <f>ALBATROS!B11</f>
        <v>VGGC</v>
      </c>
      <c r="C17" s="28">
        <f>ALBATROS!C11</f>
        <v>41066</v>
      </c>
      <c r="D17" s="37">
        <f>ALBATROS!D11</f>
        <v>24</v>
      </c>
      <c r="E17" s="46">
        <f>ALBATROS!E11</f>
        <v>56</v>
      </c>
      <c r="F17" s="45" t="s">
        <v>10</v>
      </c>
      <c r="G17" s="10" t="s">
        <v>15</v>
      </c>
      <c r="H17" s="25"/>
    </row>
    <row r="18" spans="1:8" ht="20.25" thickBot="1">
      <c r="A18" s="27" t="s">
        <v>115</v>
      </c>
      <c r="B18" s="37" t="s">
        <v>39</v>
      </c>
      <c r="C18" s="28">
        <v>41036</v>
      </c>
      <c r="D18" s="88">
        <v>27</v>
      </c>
      <c r="E18" s="46">
        <v>57</v>
      </c>
      <c r="F18" s="47">
        <f>(E18-D18)</f>
        <v>30</v>
      </c>
      <c r="G18" s="10" t="s">
        <v>16</v>
      </c>
      <c r="H18" s="25"/>
    </row>
    <row r="19" spans="1:8" ht="19.5" thickBot="1">
      <c r="C19" s="30"/>
      <c r="E19" s="44"/>
      <c r="H19" s="25"/>
    </row>
    <row r="20" spans="1:8" ht="20.25" thickBot="1">
      <c r="A20" s="204" t="str">
        <f>EAGLES!A29</f>
        <v>EAGLES - DAMAS CLASES 13  Y  14  -</v>
      </c>
      <c r="B20" s="205"/>
      <c r="C20" s="205"/>
      <c r="D20" s="205"/>
      <c r="E20" s="205"/>
      <c r="F20" s="206"/>
      <c r="H20" s="25"/>
    </row>
    <row r="21" spans="1:8" s="39" customFormat="1" ht="20.25" thickBot="1">
      <c r="A21" s="13" t="s">
        <v>6</v>
      </c>
      <c r="B21" s="41" t="s">
        <v>9</v>
      </c>
      <c r="C21" s="41" t="s">
        <v>19</v>
      </c>
      <c r="D21" s="42" t="s">
        <v>1</v>
      </c>
      <c r="E21" s="4" t="s">
        <v>4</v>
      </c>
      <c r="F21" s="4" t="s">
        <v>5</v>
      </c>
      <c r="H21" s="25"/>
    </row>
    <row r="22" spans="1:8" ht="20.25" thickBot="1">
      <c r="A22" s="27" t="str">
        <f>EAGLES!A31</f>
        <v>CEJAS AGOSTINA</v>
      </c>
      <c r="B22" s="37" t="str">
        <f>EAGLES!B31</f>
        <v>STGC</v>
      </c>
      <c r="C22" s="28">
        <f>EAGLES!C31</f>
        <v>41461</v>
      </c>
      <c r="D22" s="37">
        <f>EAGLES!D31</f>
        <v>14</v>
      </c>
      <c r="E22" s="46">
        <f>EAGLES!E31</f>
        <v>44</v>
      </c>
      <c r="F22" s="45" t="s">
        <v>10</v>
      </c>
      <c r="G22" s="10" t="s">
        <v>14</v>
      </c>
      <c r="H22" s="25"/>
    </row>
    <row r="23" spans="1:8" ht="20.25" thickBot="1">
      <c r="A23" s="27" t="str">
        <f>EAGLES!A32</f>
        <v>CANNELLI ESMERALDA</v>
      </c>
      <c r="B23" s="37" t="str">
        <f>EAGLES!B32</f>
        <v>NGC</v>
      </c>
      <c r="C23" s="28">
        <f>EAGLES!C32</f>
        <v>41885</v>
      </c>
      <c r="D23" s="88">
        <f>EAGLES!D32</f>
        <v>10</v>
      </c>
      <c r="E23" s="46">
        <f>EAGLES!E32</f>
        <v>53</v>
      </c>
      <c r="F23" s="45" t="s">
        <v>10</v>
      </c>
      <c r="G23" s="10" t="s">
        <v>15</v>
      </c>
      <c r="H23" s="25"/>
    </row>
    <row r="24" spans="1:8" ht="20.25" thickBot="1">
      <c r="A24" s="27" t="str">
        <f>EAGLES!A33</f>
        <v>VIOLA MAYER LOLA</v>
      </c>
      <c r="B24" s="37" t="str">
        <f>EAGLES!B33</f>
        <v>SPGC</v>
      </c>
      <c r="C24" s="28">
        <f>EAGLES!C33</f>
        <v>41712</v>
      </c>
      <c r="D24" s="88">
        <f>EAGLES!D33</f>
        <v>20</v>
      </c>
      <c r="E24" s="46">
        <f>EAGLES!E33</f>
        <v>58</v>
      </c>
      <c r="F24" s="47">
        <f>(E24-D24)</f>
        <v>38</v>
      </c>
      <c r="G24" s="10" t="s">
        <v>16</v>
      </c>
      <c r="H24" s="25"/>
    </row>
    <row r="25" spans="1:8" ht="19.5" thickBot="1">
      <c r="C25" s="30"/>
      <c r="E25" s="44"/>
      <c r="H25" s="25"/>
    </row>
    <row r="26" spans="1:8" ht="20.25" thickBot="1">
      <c r="A26" s="204" t="str">
        <f>EAGLES!A7</f>
        <v>EAGLES - CABALLEROS CLASES 13 Y 14 -</v>
      </c>
      <c r="B26" s="205"/>
      <c r="C26" s="205"/>
      <c r="D26" s="205"/>
      <c r="E26" s="205"/>
      <c r="F26" s="206"/>
      <c r="H26" s="25"/>
    </row>
    <row r="27" spans="1:8" s="39" customFormat="1" ht="20.25" thickBot="1">
      <c r="A27" s="13" t="s">
        <v>0</v>
      </c>
      <c r="B27" s="41" t="s">
        <v>9</v>
      </c>
      <c r="C27" s="41" t="s">
        <v>19</v>
      </c>
      <c r="D27" s="42" t="s">
        <v>1</v>
      </c>
      <c r="E27" s="4" t="s">
        <v>4</v>
      </c>
      <c r="F27" s="4" t="s">
        <v>5</v>
      </c>
      <c r="H27" s="25"/>
    </row>
    <row r="28" spans="1:8" ht="20.25" thickBot="1">
      <c r="A28" s="27" t="str">
        <f>EAGLES!A9</f>
        <v>CHOCO HIPOLITO</v>
      </c>
      <c r="B28" s="37" t="str">
        <f>EAGLES!B9</f>
        <v>CMDP</v>
      </c>
      <c r="C28" s="28">
        <f>EAGLES!C9</f>
        <v>41592</v>
      </c>
      <c r="D28" s="88">
        <f>EAGLES!D9</f>
        <v>9</v>
      </c>
      <c r="E28" s="46">
        <f>EAGLES!E9</f>
        <v>46</v>
      </c>
      <c r="F28" s="45" t="s">
        <v>10</v>
      </c>
      <c r="G28" s="10" t="s">
        <v>14</v>
      </c>
      <c r="H28" s="25"/>
    </row>
    <row r="29" spans="1:8" ht="20.25" thickBot="1">
      <c r="A29" s="27" t="str">
        <f>EAGLES!A10</f>
        <v>JUAREZ GOÑI BENJAMIN</v>
      </c>
      <c r="B29" s="37" t="str">
        <f>EAGLES!B10</f>
        <v>TGC</v>
      </c>
      <c r="C29" s="28">
        <f>EAGLES!C10</f>
        <v>41730</v>
      </c>
      <c r="D29" s="88">
        <f>EAGLES!D10</f>
        <v>3</v>
      </c>
      <c r="E29" s="46">
        <f>EAGLES!E10</f>
        <v>47</v>
      </c>
      <c r="F29" s="45" t="s">
        <v>10</v>
      </c>
      <c r="G29" s="10" t="s">
        <v>15</v>
      </c>
      <c r="H29" s="25"/>
    </row>
    <row r="30" spans="1:8" ht="20.25" thickBot="1">
      <c r="A30" s="27" t="str">
        <f>EAGLES!A11</f>
        <v>FLORES BELLINI IGNACIO</v>
      </c>
      <c r="B30" s="37" t="str">
        <f>EAGLES!B11</f>
        <v>ML</v>
      </c>
      <c r="C30" s="28">
        <f>EAGLES!C11</f>
        <v>41409</v>
      </c>
      <c r="D30" s="88">
        <f>EAGLES!D11</f>
        <v>16</v>
      </c>
      <c r="E30" s="46">
        <f>EAGLES!E11</f>
        <v>48</v>
      </c>
      <c r="F30" s="45">
        <f>(E30-D30)</f>
        <v>32</v>
      </c>
      <c r="G30" s="10" t="s">
        <v>16</v>
      </c>
      <c r="H30" s="25"/>
    </row>
    <row r="31" spans="1:8" ht="19.5" thickBot="1">
      <c r="C31" s="30"/>
      <c r="E31" s="44"/>
      <c r="H31" s="25"/>
    </row>
    <row r="32" spans="1:8" ht="20.25" thickBot="1">
      <c r="A32" s="204" t="str">
        <f>BIRDIES!A23</f>
        <v>BIRDIES - DAMAS CLASES 2015 Y POSTERIORES</v>
      </c>
      <c r="B32" s="205"/>
      <c r="C32" s="205"/>
      <c r="D32" s="205"/>
      <c r="E32" s="205"/>
      <c r="F32" s="206"/>
      <c r="H32" s="25"/>
    </row>
    <row r="33" spans="1:8" s="39" customFormat="1" ht="20.25" thickBot="1">
      <c r="A33" s="13" t="s">
        <v>6</v>
      </c>
      <c r="B33" s="41" t="s">
        <v>9</v>
      </c>
      <c r="C33" s="41" t="s">
        <v>19</v>
      </c>
      <c r="D33" s="42" t="s">
        <v>1</v>
      </c>
      <c r="E33" s="4" t="s">
        <v>4</v>
      </c>
      <c r="F33" s="4" t="s">
        <v>5</v>
      </c>
      <c r="H33" s="25"/>
    </row>
    <row r="34" spans="1:8" ht="20.25" thickBot="1">
      <c r="A34" s="27" t="str">
        <f>BIRDIES!A25</f>
        <v>MEILAN BELEN</v>
      </c>
      <c r="B34" s="37" t="str">
        <f>BIRDIES!B25</f>
        <v>CMDP</v>
      </c>
      <c r="C34" s="28">
        <f>BIRDIES!C25</f>
        <v>42208</v>
      </c>
      <c r="D34" s="88">
        <f>BIRDIES!D25</f>
        <v>14</v>
      </c>
      <c r="E34" s="46">
        <f>BIRDIES!E25</f>
        <v>57</v>
      </c>
      <c r="F34" s="45" t="s">
        <v>10</v>
      </c>
      <c r="G34" s="10" t="s">
        <v>14</v>
      </c>
      <c r="H34" s="25"/>
    </row>
    <row r="35" spans="1:8" ht="20.25" thickBot="1">
      <c r="A35" s="27" t="str">
        <f>BIRDIES!A26</f>
        <v>NIZ GUADALUPE</v>
      </c>
      <c r="B35" s="37" t="str">
        <f>BIRDIES!B26</f>
        <v>GCD</v>
      </c>
      <c r="C35" s="28">
        <f>BIRDIES!C26</f>
        <v>42866</v>
      </c>
      <c r="D35" s="88">
        <f>BIRDIES!D26</f>
        <v>0</v>
      </c>
      <c r="E35" s="46">
        <f>BIRDIES!E26</f>
        <v>59</v>
      </c>
      <c r="F35" s="45" t="s">
        <v>10</v>
      </c>
      <c r="G35" s="10" t="s">
        <v>15</v>
      </c>
      <c r="H35" s="25"/>
    </row>
    <row r="36" spans="1:8" ht="20.25" thickBot="1">
      <c r="A36" s="27" t="str">
        <f>BIRDIES!A27</f>
        <v>CHOCO JOAQUINA</v>
      </c>
      <c r="B36" s="37" t="str">
        <f>BIRDIES!B27</f>
        <v>CMDP</v>
      </c>
      <c r="C36" s="28">
        <f>BIRDIES!C27</f>
        <v>42670</v>
      </c>
      <c r="D36" s="88">
        <f>BIRDIES!D27</f>
        <v>0</v>
      </c>
      <c r="E36" s="46">
        <f>BIRDIES!E27</f>
        <v>79</v>
      </c>
      <c r="F36" s="47">
        <f>(E36-D36)</f>
        <v>79</v>
      </c>
      <c r="G36" s="10" t="s">
        <v>16</v>
      </c>
      <c r="H36" s="25"/>
    </row>
    <row r="37" spans="1:8" ht="20.25" thickBot="1">
      <c r="A37" s="33"/>
      <c r="B37" s="34"/>
      <c r="C37" s="35"/>
      <c r="D37" s="40"/>
      <c r="E37" s="44"/>
      <c r="H37" s="25"/>
    </row>
    <row r="38" spans="1:8" ht="20.25" thickBot="1">
      <c r="A38" s="204" t="str">
        <f>BIRDIES!A8</f>
        <v>BIRDIES - CABALLEROS CLASES 2015 Y POSTERIORES</v>
      </c>
      <c r="B38" s="205"/>
      <c r="C38" s="205"/>
      <c r="D38" s="205"/>
      <c r="E38" s="205"/>
      <c r="F38" s="206"/>
      <c r="H38" s="25"/>
    </row>
    <row r="39" spans="1:8" s="39" customFormat="1" ht="20.25" thickBot="1">
      <c r="A39" s="13" t="s">
        <v>0</v>
      </c>
      <c r="B39" s="41" t="s">
        <v>9</v>
      </c>
      <c r="C39" s="41" t="s">
        <v>19</v>
      </c>
      <c r="D39" s="42" t="s">
        <v>1</v>
      </c>
      <c r="E39" s="4" t="s">
        <v>4</v>
      </c>
      <c r="F39" s="4" t="s">
        <v>5</v>
      </c>
      <c r="H39" s="25"/>
    </row>
    <row r="40" spans="1:8" ht="20.25" thickBot="1">
      <c r="A40" s="27" t="str">
        <f>BIRDIES!A10</f>
        <v>LAMORTE JUAN SEBASTIAN</v>
      </c>
      <c r="B40" s="37" t="str">
        <f>BIRDIES!B10</f>
        <v>CG</v>
      </c>
      <c r="C40" s="28">
        <f>BIRDIES!C10</f>
        <v>42587</v>
      </c>
      <c r="D40" s="88">
        <f>BIRDIES!D10</f>
        <v>5</v>
      </c>
      <c r="E40" s="46">
        <f>BIRDIES!E10</f>
        <v>37</v>
      </c>
      <c r="F40" s="45" t="s">
        <v>10</v>
      </c>
      <c r="G40" s="10" t="s">
        <v>14</v>
      </c>
      <c r="H40" s="25"/>
    </row>
    <row r="41" spans="1:8" ht="20.25" thickBot="1">
      <c r="A41" s="27" t="str">
        <f>BIRDIES!A11</f>
        <v>NIZ AUGUSTO</v>
      </c>
      <c r="B41" s="37" t="str">
        <f>BIRDIES!B11</f>
        <v>GCD</v>
      </c>
      <c r="C41" s="28">
        <f>BIRDIES!C11</f>
        <v>42154</v>
      </c>
      <c r="D41" s="88">
        <f>BIRDIES!D11</f>
        <v>0</v>
      </c>
      <c r="E41" s="46">
        <f>BIRDIES!E11</f>
        <v>43</v>
      </c>
      <c r="F41" s="45" t="s">
        <v>10</v>
      </c>
      <c r="G41" s="10" t="s">
        <v>15</v>
      </c>
      <c r="H41" s="25"/>
    </row>
    <row r="42" spans="1:8" ht="20.25" thickBot="1">
      <c r="A42" s="27" t="s">
        <v>38</v>
      </c>
      <c r="B42" s="37" t="s">
        <v>37</v>
      </c>
      <c r="C42" s="28">
        <v>42138</v>
      </c>
      <c r="D42" s="88">
        <v>18</v>
      </c>
      <c r="E42" s="46">
        <v>53</v>
      </c>
      <c r="F42" s="47">
        <f>(E42-D42)</f>
        <v>35</v>
      </c>
      <c r="G42" s="10" t="s">
        <v>16</v>
      </c>
      <c r="H42" s="25"/>
    </row>
    <row r="43" spans="1:8" ht="19.5">
      <c r="A43" s="33"/>
      <c r="B43" s="34"/>
      <c r="C43" s="35"/>
      <c r="D43" s="90"/>
      <c r="E43" s="89"/>
      <c r="F43" s="89"/>
      <c r="G43" s="89"/>
      <c r="H43" s="25"/>
    </row>
    <row r="44" spans="1:8" ht="19.5">
      <c r="A44" s="33"/>
      <c r="B44" s="34"/>
      <c r="C44" s="35"/>
      <c r="D44" s="90"/>
      <c r="E44" s="97"/>
      <c r="F44" s="97"/>
      <c r="G44" s="97"/>
      <c r="H44" s="25"/>
    </row>
    <row r="45" spans="1:8" ht="20.25" thickBot="1">
      <c r="A45" s="33"/>
      <c r="B45" s="34"/>
      <c r="C45" s="35"/>
      <c r="D45" s="40"/>
      <c r="E45" s="44"/>
      <c r="H45" s="25"/>
    </row>
    <row r="46" spans="1:8" ht="20.25" thickBot="1">
      <c r="A46" s="204" t="str">
        <f>PROMOCIONALES!A8</f>
        <v>PROMOCIONALES A HCP.</v>
      </c>
      <c r="B46" s="205"/>
      <c r="C46" s="205"/>
      <c r="D46" s="206"/>
      <c r="E46" s="44"/>
      <c r="H46" s="25"/>
    </row>
    <row r="47" spans="1:8" s="39" customFormat="1" ht="20.25" thickBot="1">
      <c r="A47" s="13" t="s">
        <v>6</v>
      </c>
      <c r="B47" s="41" t="s">
        <v>9</v>
      </c>
      <c r="C47" s="41" t="s">
        <v>19</v>
      </c>
      <c r="D47" s="67" t="s">
        <v>1</v>
      </c>
      <c r="E47" s="4" t="s">
        <v>4</v>
      </c>
      <c r="F47" s="4" t="s">
        <v>5</v>
      </c>
      <c r="H47" s="25"/>
    </row>
    <row r="48" spans="1:8" ht="20.25" thickBot="1">
      <c r="A48" s="27" t="str">
        <f>PROMOCIONALES!A10</f>
        <v>MEILAN LOURDES</v>
      </c>
      <c r="B48" s="37" t="str">
        <f>PROMOCIONALES!B10</f>
        <v>CMDP</v>
      </c>
      <c r="C48" s="28">
        <f>PROMOCIONALES!C10</f>
        <v>40321</v>
      </c>
      <c r="D48" s="68">
        <f>PROMOCIONALES!D10</f>
        <v>13</v>
      </c>
      <c r="E48" s="46">
        <f>PROMOCIONALES!E10</f>
        <v>51</v>
      </c>
      <c r="F48" s="45" t="s">
        <v>10</v>
      </c>
      <c r="G48" s="10" t="s">
        <v>14</v>
      </c>
      <c r="H48" s="25"/>
    </row>
    <row r="49" spans="1:8" ht="20.25" hidden="1" thickBot="1">
      <c r="A49" s="27" t="e">
        <f>PROMOCIONALES!#REF!</f>
        <v>#REF!</v>
      </c>
      <c r="B49" s="37" t="e">
        <f>PROMOCIONALES!#REF!</f>
        <v>#REF!</v>
      </c>
      <c r="C49" s="28" t="e">
        <f>PROMOCIONALES!#REF!</f>
        <v>#REF!</v>
      </c>
      <c r="D49" s="88" t="e">
        <f>PROMOCIONALES!#REF!</f>
        <v>#REF!</v>
      </c>
      <c r="E49" s="46" t="e">
        <f>PROMOCIONALES!#REF!</f>
        <v>#REF!</v>
      </c>
      <c r="F49" s="47" t="e">
        <f>(E49-D49)</f>
        <v>#REF!</v>
      </c>
      <c r="G49" s="10" t="s">
        <v>15</v>
      </c>
      <c r="H49" s="25"/>
    </row>
    <row r="50" spans="1:8" ht="20.25" hidden="1" thickBot="1">
      <c r="A50" s="27"/>
      <c r="B50" s="37"/>
      <c r="C50" s="28"/>
      <c r="D50" s="88"/>
      <c r="E50" s="46"/>
      <c r="F50" s="47">
        <f>(E50-D50)</f>
        <v>0</v>
      </c>
      <c r="G50" s="10" t="s">
        <v>16</v>
      </c>
      <c r="H50" s="25"/>
    </row>
    <row r="51" spans="1:8" ht="19.5" thickBot="1">
      <c r="B51" s="9"/>
      <c r="C51" s="9"/>
      <c r="D51" s="9"/>
      <c r="E51" s="9"/>
      <c r="F51" s="9"/>
    </row>
    <row r="52" spans="1:8" ht="20.25" thickBot="1">
      <c r="A52" s="204" t="s">
        <v>12</v>
      </c>
      <c r="B52" s="205"/>
      <c r="C52" s="205"/>
      <c r="D52" s="206"/>
      <c r="E52" s="44"/>
      <c r="H52" s="25"/>
    </row>
    <row r="53" spans="1:8" ht="20.25" thickBot="1">
      <c r="A53" s="4" t="s">
        <v>0</v>
      </c>
      <c r="B53" s="4" t="s">
        <v>9</v>
      </c>
      <c r="C53" s="31" t="s">
        <v>10</v>
      </c>
      <c r="D53" s="4" t="s">
        <v>20</v>
      </c>
      <c r="E53" s="44"/>
      <c r="H53" s="25"/>
    </row>
    <row r="54" spans="1:8" ht="18" customHeight="1">
      <c r="A54" s="27" t="str">
        <f>'5 H Y H.A. Y GGII'!A10</f>
        <v>GIACOMINI SALVADOR</v>
      </c>
      <c r="B54" s="37" t="str">
        <f>'5 H Y H.A. Y GGII'!B10</f>
        <v>CMDP</v>
      </c>
      <c r="C54" s="28" t="s">
        <v>10</v>
      </c>
      <c r="D54" s="29">
        <f>'5 H Y H.A. Y GGII'!C10</f>
        <v>32</v>
      </c>
      <c r="E54" s="44"/>
      <c r="H54" s="25"/>
    </row>
    <row r="55" spans="1:8" ht="18" customHeight="1">
      <c r="A55" s="27" t="str">
        <f>'5 H Y H.A. Y GGII'!A11</f>
        <v>RODRIGUEZ FERRERO SANTIAGO</v>
      </c>
      <c r="B55" s="37" t="str">
        <f>'5 H Y H.A. Y GGII'!B11</f>
        <v>CEGL</v>
      </c>
      <c r="C55" s="28" t="s">
        <v>10</v>
      </c>
      <c r="D55" s="29">
        <f>'5 H Y H.A. Y GGII'!C11</f>
        <v>33</v>
      </c>
      <c r="E55" s="44"/>
      <c r="H55" s="25"/>
    </row>
    <row r="56" spans="1:8" ht="18" customHeight="1">
      <c r="A56" s="27" t="str">
        <f>'5 H Y H.A. Y GGII'!A12</f>
        <v>MARTINEZ CAMILO</v>
      </c>
      <c r="B56" s="37" t="str">
        <f>'5 H Y H.A. Y GGII'!B12</f>
        <v>VGGC</v>
      </c>
      <c r="C56" s="28" t="s">
        <v>10</v>
      </c>
      <c r="D56" s="29">
        <f>'5 H Y H.A. Y GGII'!C12</f>
        <v>37</v>
      </c>
      <c r="E56" s="44"/>
      <c r="H56" s="25"/>
    </row>
    <row r="57" spans="1:8" ht="18" customHeight="1">
      <c r="A57" s="27" t="str">
        <f>'5 H Y H.A. Y GGII'!A13</f>
        <v>SALOMON CATALINA</v>
      </c>
      <c r="B57" s="37" t="str">
        <f>'5 H Y H.A. Y GGII'!B13</f>
        <v>GCD</v>
      </c>
      <c r="C57" s="28" t="s">
        <v>10</v>
      </c>
      <c r="D57" s="29">
        <f>'5 H Y H.A. Y GGII'!C13</f>
        <v>40</v>
      </c>
      <c r="E57" s="44"/>
      <c r="H57" s="25"/>
    </row>
    <row r="58" spans="1:8" ht="18" customHeight="1">
      <c r="A58" s="27" t="str">
        <f>'5 H Y H.A. Y GGII'!A14</f>
        <v>NIZ JOAQUIN BAUTISTA</v>
      </c>
      <c r="B58" s="37" t="str">
        <f>'5 H Y H.A. Y GGII'!B14</f>
        <v>GCD</v>
      </c>
      <c r="C58" s="28" t="s">
        <v>10</v>
      </c>
      <c r="D58" s="29">
        <f>'5 H Y H.A. Y GGII'!C14</f>
        <v>43</v>
      </c>
      <c r="E58" s="44"/>
      <c r="H58" s="25"/>
    </row>
    <row r="59" spans="1:8" ht="18" customHeight="1">
      <c r="A59" s="27" t="str">
        <f>'5 H Y H.A. Y GGII'!A15</f>
        <v>LECHERE BAUTISTA</v>
      </c>
      <c r="B59" s="37" t="str">
        <f>'5 H Y H.A. Y GGII'!B15</f>
        <v>GCD</v>
      </c>
      <c r="C59" s="28" t="s">
        <v>10</v>
      </c>
      <c r="D59" s="29">
        <f>'5 H Y H.A. Y GGII'!C15</f>
        <v>44</v>
      </c>
      <c r="E59" s="44"/>
      <c r="H59" s="25"/>
    </row>
    <row r="60" spans="1:8" ht="18" customHeight="1">
      <c r="A60" s="27" t="str">
        <f>'5 H Y H.A. Y GGII'!A16</f>
        <v>MORELLO FRANCISCA</v>
      </c>
      <c r="B60" s="37" t="str">
        <f>'5 H Y H.A. Y GGII'!B16</f>
        <v>GCD</v>
      </c>
      <c r="C60" s="28" t="s">
        <v>10</v>
      </c>
      <c r="D60" s="29">
        <f>'5 H Y H.A. Y GGII'!C16</f>
        <v>47</v>
      </c>
      <c r="E60" s="44"/>
      <c r="H60" s="25"/>
    </row>
    <row r="61" spans="1:8" ht="18" customHeight="1">
      <c r="A61" s="27" t="str">
        <f>'5 H Y H.A. Y GGII'!A17</f>
        <v>ZAMORA ANTONIA</v>
      </c>
      <c r="B61" s="37" t="str">
        <f>'5 H Y H.A. Y GGII'!B17</f>
        <v>GCD</v>
      </c>
      <c r="C61" s="28" t="s">
        <v>10</v>
      </c>
      <c r="D61" s="29">
        <f>'5 H Y H.A. Y GGII'!C17</f>
        <v>47</v>
      </c>
      <c r="E61" s="44"/>
      <c r="H61" s="25"/>
    </row>
    <row r="62" spans="1:8" ht="18" customHeight="1">
      <c r="A62" s="27" t="str">
        <f>'5 H Y H.A. Y GGII'!A18</f>
        <v>TRIGO NICANOR</v>
      </c>
      <c r="B62" s="37" t="str">
        <f>'5 H Y H.A. Y GGII'!B18</f>
        <v>GCD</v>
      </c>
      <c r="C62" s="28" t="s">
        <v>10</v>
      </c>
      <c r="D62" s="29">
        <f>'5 H Y H.A. Y GGII'!C18</f>
        <v>48</v>
      </c>
      <c r="E62" s="9"/>
      <c r="F62" s="9"/>
    </row>
    <row r="63" spans="1:8">
      <c r="B63" s="9"/>
      <c r="C63" s="9"/>
      <c r="D63" s="9"/>
      <c r="E63" s="9"/>
      <c r="F63" s="9"/>
    </row>
    <row r="64" spans="1:8">
      <c r="B64" s="9"/>
      <c r="C64" s="9"/>
      <c r="D64" s="9"/>
      <c r="E64" s="9"/>
      <c r="F64" s="9"/>
    </row>
    <row r="65" spans="2:6" ht="18" customHeight="1">
      <c r="B65" s="9"/>
      <c r="C65" s="9"/>
      <c r="D65" s="9"/>
      <c r="E65" s="9"/>
      <c r="F65" s="9"/>
    </row>
    <row r="66" spans="2:6" ht="18" customHeight="1">
      <c r="B66" s="9"/>
      <c r="C66" s="9"/>
      <c r="D66" s="9"/>
      <c r="E66" s="9"/>
      <c r="F66" s="9"/>
    </row>
    <row r="67" spans="2:6" ht="18" customHeight="1">
      <c r="B67" s="9"/>
      <c r="C67" s="9"/>
      <c r="D67" s="9"/>
      <c r="E67" s="9"/>
      <c r="F67" s="9"/>
    </row>
    <row r="68" spans="2:6" ht="18" customHeight="1">
      <c r="B68" s="9"/>
      <c r="C68" s="9"/>
      <c r="D68" s="9"/>
      <c r="E68" s="9"/>
      <c r="F68" s="9"/>
    </row>
    <row r="69" spans="2:6" ht="18" customHeight="1">
      <c r="B69" s="9"/>
      <c r="C69" s="9"/>
      <c r="D69" s="9"/>
      <c r="E69" s="9"/>
      <c r="F69" s="9"/>
    </row>
    <row r="70" spans="2:6">
      <c r="B70" s="9"/>
      <c r="C70" s="9"/>
      <c r="D70" s="9"/>
      <c r="E70" s="9"/>
      <c r="F70" s="9"/>
    </row>
    <row r="71" spans="2:6">
      <c r="B71" s="9"/>
      <c r="C71" s="9"/>
      <c r="D71" s="9"/>
      <c r="E71" s="9"/>
      <c r="F71" s="9"/>
    </row>
    <row r="72" spans="2:6">
      <c r="B72" s="9"/>
      <c r="C72" s="9"/>
      <c r="D72" s="9"/>
    </row>
    <row r="73" spans="2:6">
      <c r="B73" s="9"/>
      <c r="C73" s="9"/>
      <c r="D73" s="9"/>
    </row>
    <row r="74" spans="2:6">
      <c r="B74" s="9"/>
      <c r="C74" s="9"/>
      <c r="D74" s="9"/>
    </row>
    <row r="75" spans="2:6">
      <c r="B75" s="9"/>
      <c r="C75" s="9"/>
      <c r="D75" s="9"/>
    </row>
  </sheetData>
  <mergeCells count="14">
    <mergeCell ref="A6:D6"/>
    <mergeCell ref="A52:D52"/>
    <mergeCell ref="A8:F8"/>
    <mergeCell ref="A14:F14"/>
    <mergeCell ref="A20:F20"/>
    <mergeCell ref="A26:F26"/>
    <mergeCell ref="A32:F32"/>
    <mergeCell ref="A38:F38"/>
    <mergeCell ref="A46:D46"/>
    <mergeCell ref="A1:D1"/>
    <mergeCell ref="A2:D2"/>
    <mergeCell ref="A3:D3"/>
    <mergeCell ref="A4:D4"/>
    <mergeCell ref="A5:D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L105"/>
  <sheetViews>
    <sheetView zoomScale="115" zoomScaleNormal="115" workbookViewId="0">
      <selection sqref="A1:H1"/>
    </sheetView>
  </sheetViews>
  <sheetFormatPr baseColWidth="10" defaultRowHeight="18"/>
  <cols>
    <col min="1" max="1" width="5.5703125" style="87" bestFit="1" customWidth="1"/>
    <col min="2" max="2" width="3.42578125" style="21" customWidth="1"/>
    <col min="3" max="3" width="21.7109375" style="80" customWidth="1"/>
    <col min="4" max="4" width="4.7109375" style="79" customWidth="1"/>
    <col min="5" max="5" width="21.7109375" style="80" customWidth="1"/>
    <col min="6" max="6" width="4.7109375" style="79" customWidth="1"/>
    <col min="7" max="7" width="21.7109375" style="80" customWidth="1"/>
    <col min="8" max="8" width="4.7109375" style="79" customWidth="1"/>
    <col min="9" max="9" width="2" style="21" bestFit="1" customWidth="1"/>
    <col min="10" max="10" width="3.7109375" bestFit="1" customWidth="1"/>
    <col min="11" max="11" width="4" style="21" bestFit="1" customWidth="1"/>
    <col min="12" max="12" width="24.85546875" style="21" bestFit="1" customWidth="1"/>
    <col min="13" max="13" width="4" style="21" bestFit="1" customWidth="1"/>
    <col min="14" max="14" width="11.42578125" style="21"/>
    <col min="15" max="15" width="4" style="21" bestFit="1" customWidth="1"/>
    <col min="16" max="16384" width="11.42578125" style="21"/>
  </cols>
  <sheetData>
    <row r="1" spans="1:9" s="48" customFormat="1" ht="26.25" customHeight="1">
      <c r="A1" s="217" t="s">
        <v>103</v>
      </c>
      <c r="B1" s="217"/>
      <c r="C1" s="217"/>
      <c r="D1" s="217"/>
      <c r="E1" s="217"/>
      <c r="F1" s="217"/>
      <c r="G1" s="217"/>
      <c r="H1" s="217"/>
    </row>
    <row r="2" spans="1:9" s="48" customFormat="1" ht="26.25" customHeight="1">
      <c r="A2" s="217" t="s">
        <v>40</v>
      </c>
      <c r="B2" s="217"/>
      <c r="C2" s="217"/>
      <c r="D2" s="217"/>
      <c r="E2" s="217"/>
      <c r="F2" s="217"/>
      <c r="G2" s="217"/>
      <c r="H2" s="217"/>
    </row>
    <row r="3" spans="1:9" s="48" customFormat="1" ht="15">
      <c r="A3" s="218" t="s">
        <v>7</v>
      </c>
      <c r="B3" s="219"/>
      <c r="C3" s="219"/>
      <c r="D3" s="219"/>
      <c r="E3" s="219"/>
      <c r="F3" s="219"/>
      <c r="G3" s="219"/>
      <c r="H3" s="219"/>
    </row>
    <row r="4" spans="1:9" s="48" customFormat="1" ht="15"/>
    <row r="5" spans="1:9" s="115" customFormat="1" ht="15" customHeight="1">
      <c r="A5" s="220" t="s">
        <v>41</v>
      </c>
      <c r="B5" s="220"/>
      <c r="C5" s="220"/>
      <c r="D5" s="220"/>
      <c r="E5" s="220"/>
      <c r="F5" s="220"/>
      <c r="G5" s="220"/>
      <c r="H5" s="220"/>
    </row>
    <row r="6" spans="1:9" s="115" customFormat="1" ht="15" customHeight="1" thickBot="1"/>
    <row r="7" spans="1:9" s="48" customFormat="1" ht="15.75" thickBot="1">
      <c r="A7" s="221" t="s">
        <v>104</v>
      </c>
      <c r="B7" s="222"/>
      <c r="C7" s="222"/>
      <c r="D7" s="222"/>
      <c r="E7" s="222"/>
      <c r="F7" s="222"/>
      <c r="G7" s="222"/>
      <c r="H7" s="223"/>
    </row>
    <row r="8" spans="1:9" s="115" customFormat="1" ht="15.75">
      <c r="A8" s="224" t="s">
        <v>105</v>
      </c>
      <c r="B8" s="224"/>
      <c r="C8" s="224"/>
      <c r="D8" s="224"/>
      <c r="E8" s="224"/>
      <c r="F8" s="224"/>
      <c r="G8" s="224"/>
      <c r="H8" s="224"/>
    </row>
    <row r="9" spans="1:9" s="116" customFormat="1" ht="12" customHeight="1" thickBot="1">
      <c r="I9" s="117">
        <f>COUNTA(C7,E7,G7)</f>
        <v>0</v>
      </c>
    </row>
    <row r="10" spans="1:9" s="116" customFormat="1" ht="12" customHeight="1" thickBot="1">
      <c r="A10" s="207" t="s">
        <v>106</v>
      </c>
      <c r="B10" s="208"/>
      <c r="C10" s="208"/>
      <c r="D10" s="208"/>
      <c r="E10" s="208"/>
      <c r="F10" s="208"/>
      <c r="G10" s="208"/>
      <c r="H10" s="209"/>
      <c r="I10" s="117">
        <f t="shared" ref="I10:I35" si="0">COUNTA(C10,E10,G10)</f>
        <v>0</v>
      </c>
    </row>
    <row r="11" spans="1:9" s="116" customFormat="1" ht="12" customHeight="1" thickBot="1">
      <c r="A11" s="210" t="s">
        <v>107</v>
      </c>
      <c r="B11" s="211"/>
      <c r="C11" s="211"/>
      <c r="D11" s="211"/>
      <c r="E11" s="211"/>
      <c r="F11" s="211"/>
      <c r="G11" s="211"/>
      <c r="H11" s="212"/>
      <c r="I11" s="117">
        <f>COUNTA(C11,E11,G11)</f>
        <v>0</v>
      </c>
    </row>
    <row r="12" spans="1:9" s="116" customFormat="1" ht="12" customHeight="1">
      <c r="A12" s="171">
        <v>0.45833333333333331</v>
      </c>
      <c r="B12" s="118"/>
      <c r="C12" s="119" t="s">
        <v>91</v>
      </c>
      <c r="D12" s="120">
        <v>54</v>
      </c>
      <c r="E12" s="161" t="s">
        <v>92</v>
      </c>
      <c r="F12" s="121">
        <v>0</v>
      </c>
      <c r="G12" s="122"/>
      <c r="H12" s="123"/>
      <c r="I12" s="124">
        <v>1</v>
      </c>
    </row>
    <row r="13" spans="1:9" s="116" customFormat="1" ht="12" customHeight="1">
      <c r="A13" s="171">
        <v>0.46458333333333335</v>
      </c>
      <c r="B13" s="125"/>
      <c r="C13" s="126" t="s">
        <v>90</v>
      </c>
      <c r="D13" s="127">
        <v>22.2</v>
      </c>
      <c r="E13" s="126" t="s">
        <v>108</v>
      </c>
      <c r="F13" s="128">
        <v>48.2</v>
      </c>
      <c r="G13" s="129" t="s">
        <v>109</v>
      </c>
      <c r="H13" s="130">
        <v>0</v>
      </c>
      <c r="I13" s="124">
        <f t="shared" si="0"/>
        <v>3</v>
      </c>
    </row>
    <row r="14" spans="1:9" s="116" customFormat="1" ht="12" customHeight="1">
      <c r="A14" s="171">
        <v>0.47083333333333299</v>
      </c>
      <c r="B14" s="125"/>
      <c r="C14" s="129" t="s">
        <v>110</v>
      </c>
      <c r="D14" s="127">
        <v>48.8</v>
      </c>
      <c r="E14" s="129" t="s">
        <v>111</v>
      </c>
      <c r="F14" s="127">
        <v>0</v>
      </c>
      <c r="G14" s="129" t="s">
        <v>112</v>
      </c>
      <c r="H14" s="131">
        <v>0</v>
      </c>
      <c r="I14" s="124">
        <f t="shared" si="0"/>
        <v>3</v>
      </c>
    </row>
    <row r="15" spans="1:9" s="116" customFormat="1" ht="12" customHeight="1">
      <c r="A15" s="171">
        <v>0.47708333333333303</v>
      </c>
      <c r="B15" s="125"/>
      <c r="C15" s="162" t="s">
        <v>113</v>
      </c>
      <c r="D15" s="127">
        <v>0</v>
      </c>
      <c r="E15" s="129" t="s">
        <v>114</v>
      </c>
      <c r="F15" s="128">
        <v>38.4</v>
      </c>
      <c r="G15" s="129" t="s">
        <v>115</v>
      </c>
      <c r="H15" s="130">
        <v>54</v>
      </c>
      <c r="I15" s="124">
        <v>2</v>
      </c>
    </row>
    <row r="16" spans="1:9" s="116" customFormat="1" ht="12" customHeight="1" thickBot="1">
      <c r="A16" s="171">
        <v>0.483333333333333</v>
      </c>
      <c r="B16" s="132"/>
      <c r="C16" s="133" t="s">
        <v>116</v>
      </c>
      <c r="D16" s="134">
        <v>33.4</v>
      </c>
      <c r="E16" s="133" t="s">
        <v>117</v>
      </c>
      <c r="F16" s="135">
        <v>54</v>
      </c>
      <c r="G16" s="133" t="s">
        <v>118</v>
      </c>
      <c r="H16" s="136">
        <v>54</v>
      </c>
      <c r="I16" s="124">
        <f t="shared" si="0"/>
        <v>3</v>
      </c>
    </row>
    <row r="17" spans="1:9" s="116" customFormat="1" ht="12" customHeight="1" thickBot="1">
      <c r="A17" s="210" t="s">
        <v>119</v>
      </c>
      <c r="B17" s="213"/>
      <c r="C17" s="213"/>
      <c r="D17" s="213"/>
      <c r="E17" s="213"/>
      <c r="F17" s="213"/>
      <c r="G17" s="213"/>
      <c r="H17" s="214"/>
      <c r="I17" s="117">
        <f t="shared" si="0"/>
        <v>0</v>
      </c>
    </row>
    <row r="18" spans="1:9" s="116" customFormat="1" ht="12" customHeight="1">
      <c r="A18" s="171">
        <v>0.48958333333333398</v>
      </c>
      <c r="B18" s="125"/>
      <c r="C18" s="129" t="s">
        <v>62</v>
      </c>
      <c r="D18" s="127">
        <v>0</v>
      </c>
      <c r="E18" s="129" t="s">
        <v>63</v>
      </c>
      <c r="F18" s="128">
        <v>0</v>
      </c>
      <c r="G18" s="162" t="s">
        <v>59</v>
      </c>
      <c r="H18" s="130">
        <v>0</v>
      </c>
      <c r="I18" s="124">
        <v>2</v>
      </c>
    </row>
    <row r="19" spans="1:9" s="116" customFormat="1" ht="12" customHeight="1">
      <c r="A19" s="171">
        <v>0.49583333333333401</v>
      </c>
      <c r="B19" s="125"/>
      <c r="C19" s="129" t="s">
        <v>120</v>
      </c>
      <c r="D19" s="127">
        <v>0</v>
      </c>
      <c r="E19" s="129" t="s">
        <v>64</v>
      </c>
      <c r="F19" s="128">
        <v>54</v>
      </c>
      <c r="G19" s="129" t="s">
        <v>57</v>
      </c>
      <c r="H19" s="130">
        <v>0</v>
      </c>
      <c r="I19" s="124">
        <f t="shared" si="0"/>
        <v>3</v>
      </c>
    </row>
    <row r="20" spans="1:9" s="116" customFormat="1" ht="12" customHeight="1">
      <c r="A20" s="171">
        <v>0.50208333333333399</v>
      </c>
      <c r="B20" s="125"/>
      <c r="C20" s="129" t="s">
        <v>56</v>
      </c>
      <c r="D20" s="127">
        <v>0</v>
      </c>
      <c r="E20" s="162" t="s">
        <v>55</v>
      </c>
      <c r="F20" s="128">
        <v>0</v>
      </c>
      <c r="G20" s="162" t="s">
        <v>53</v>
      </c>
      <c r="H20" s="130">
        <v>0</v>
      </c>
      <c r="I20" s="124">
        <v>1</v>
      </c>
    </row>
    <row r="21" spans="1:9" s="116" customFormat="1" ht="12" customHeight="1">
      <c r="A21" s="171">
        <v>0.50833333333333397</v>
      </c>
      <c r="B21" s="125"/>
      <c r="C21" s="129" t="s">
        <v>67</v>
      </c>
      <c r="D21" s="127">
        <v>0</v>
      </c>
      <c r="E21" s="162" t="s">
        <v>51</v>
      </c>
      <c r="F21" s="128">
        <v>0</v>
      </c>
      <c r="G21" s="129" t="s">
        <v>50</v>
      </c>
      <c r="H21" s="130">
        <v>47</v>
      </c>
      <c r="I21" s="124">
        <v>2</v>
      </c>
    </row>
    <row r="22" spans="1:9" s="116" customFormat="1" ht="12" customHeight="1">
      <c r="A22" s="171">
        <v>0.51458333333333395</v>
      </c>
      <c r="B22" s="125"/>
      <c r="C22" s="129" t="s">
        <v>61</v>
      </c>
      <c r="D22" s="127">
        <v>17.399999999999999</v>
      </c>
      <c r="E22" s="129" t="s">
        <v>49</v>
      </c>
      <c r="F22" s="128">
        <v>45.3</v>
      </c>
      <c r="G22" s="129" t="s">
        <v>48</v>
      </c>
      <c r="H22" s="130">
        <v>38.700000000000003</v>
      </c>
      <c r="I22" s="124">
        <f t="shared" si="0"/>
        <v>3</v>
      </c>
    </row>
    <row r="23" spans="1:9" s="116" customFormat="1" ht="12" customHeight="1">
      <c r="A23" s="171">
        <v>0.52083333333333404</v>
      </c>
      <c r="B23" s="125"/>
      <c r="C23" s="129" t="s">
        <v>47</v>
      </c>
      <c r="D23" s="127">
        <v>41.4</v>
      </c>
      <c r="E23" s="129" t="s">
        <v>46</v>
      </c>
      <c r="F23" s="128">
        <v>30.1</v>
      </c>
      <c r="G23" s="129" t="s">
        <v>44</v>
      </c>
      <c r="H23" s="130">
        <v>27.4</v>
      </c>
      <c r="I23" s="124">
        <f t="shared" si="0"/>
        <v>3</v>
      </c>
    </row>
    <row r="24" spans="1:9" s="116" customFormat="1" ht="12" customHeight="1">
      <c r="A24" s="171">
        <v>0.52708333333333401</v>
      </c>
      <c r="B24" s="125"/>
      <c r="C24" s="162" t="s">
        <v>73</v>
      </c>
      <c r="D24" s="127">
        <v>0</v>
      </c>
      <c r="E24" s="126" t="s">
        <v>71</v>
      </c>
      <c r="F24" s="128">
        <v>34</v>
      </c>
      <c r="G24" s="162" t="s">
        <v>66</v>
      </c>
      <c r="H24" s="130">
        <v>54</v>
      </c>
      <c r="I24" s="124">
        <v>1</v>
      </c>
    </row>
    <row r="25" spans="1:9" s="116" customFormat="1" ht="12" customHeight="1" thickBot="1">
      <c r="A25" s="171">
        <v>0.53333333333333399</v>
      </c>
      <c r="B25" s="137"/>
      <c r="C25" s="138" t="s">
        <v>74</v>
      </c>
      <c r="D25" s="139">
        <v>54</v>
      </c>
      <c r="E25" s="138" t="s">
        <v>70</v>
      </c>
      <c r="F25" s="139">
        <v>45.8</v>
      </c>
      <c r="G25" s="138" t="s">
        <v>69</v>
      </c>
      <c r="H25" s="140">
        <v>27</v>
      </c>
      <c r="I25" s="124">
        <f t="shared" si="0"/>
        <v>3</v>
      </c>
    </row>
    <row r="26" spans="1:9" s="116" customFormat="1" ht="12" customHeight="1" thickBot="1">
      <c r="A26" s="210" t="s">
        <v>121</v>
      </c>
      <c r="B26" s="215"/>
      <c r="C26" s="215"/>
      <c r="D26" s="215"/>
      <c r="E26" s="215"/>
      <c r="F26" s="215"/>
      <c r="G26" s="215"/>
      <c r="H26" s="216"/>
      <c r="I26" s="117">
        <f t="shared" si="0"/>
        <v>0</v>
      </c>
    </row>
    <row r="27" spans="1:9" s="116" customFormat="1" ht="12" customHeight="1">
      <c r="A27" s="171">
        <v>0.53958333333333397</v>
      </c>
      <c r="B27" s="141"/>
      <c r="C27" s="142" t="s">
        <v>78</v>
      </c>
      <c r="D27" s="143">
        <v>0</v>
      </c>
      <c r="E27" s="142" t="s">
        <v>77</v>
      </c>
      <c r="F27" s="144">
        <v>0</v>
      </c>
      <c r="G27" s="142" t="s">
        <v>75</v>
      </c>
      <c r="H27" s="145">
        <v>25.4</v>
      </c>
      <c r="I27" s="124">
        <f t="shared" si="0"/>
        <v>3</v>
      </c>
    </row>
    <row r="28" spans="1:9" s="116" customFormat="1" ht="12" customHeight="1">
      <c r="A28" s="171">
        <v>0.54583333333333395</v>
      </c>
      <c r="B28" s="125"/>
      <c r="C28" s="129" t="s">
        <v>80</v>
      </c>
      <c r="D28" s="127">
        <v>43.6</v>
      </c>
      <c r="E28" s="129" t="s">
        <v>79</v>
      </c>
      <c r="F28" s="128">
        <v>32.200000000000003</v>
      </c>
      <c r="G28" s="129" t="s">
        <v>38</v>
      </c>
      <c r="H28" s="130">
        <v>51.3</v>
      </c>
      <c r="I28" s="124">
        <f t="shared" si="0"/>
        <v>3</v>
      </c>
    </row>
    <row r="29" spans="1:9" s="116" customFormat="1" ht="12" customHeight="1">
      <c r="A29" s="171">
        <v>0.55208333333333404</v>
      </c>
      <c r="B29" s="125"/>
      <c r="C29" s="129" t="s">
        <v>83</v>
      </c>
      <c r="D29" s="127">
        <v>0</v>
      </c>
      <c r="E29" s="129" t="s">
        <v>82</v>
      </c>
      <c r="F29" s="128">
        <v>0</v>
      </c>
      <c r="G29" s="129" t="s">
        <v>81</v>
      </c>
      <c r="H29" s="130">
        <v>0</v>
      </c>
      <c r="I29" s="124">
        <f t="shared" si="0"/>
        <v>3</v>
      </c>
    </row>
    <row r="30" spans="1:9" s="116" customFormat="1" ht="12" customHeight="1">
      <c r="A30" s="171">
        <v>0.55833333333333401</v>
      </c>
      <c r="B30" s="125"/>
      <c r="C30" s="129" t="s">
        <v>86</v>
      </c>
      <c r="D30" s="127">
        <v>0</v>
      </c>
      <c r="E30" s="129" t="s">
        <v>85</v>
      </c>
      <c r="F30" s="128">
        <v>0</v>
      </c>
      <c r="G30" s="129" t="s">
        <v>84</v>
      </c>
      <c r="H30" s="130">
        <v>0</v>
      </c>
      <c r="I30" s="124">
        <f t="shared" si="0"/>
        <v>3</v>
      </c>
    </row>
    <row r="31" spans="1:9" s="116" customFormat="1" ht="12" customHeight="1" thickBot="1">
      <c r="A31" s="171">
        <v>0.56458333333333399</v>
      </c>
      <c r="B31" s="137"/>
      <c r="C31" s="138" t="s">
        <v>89</v>
      </c>
      <c r="D31" s="139">
        <v>0</v>
      </c>
      <c r="E31" s="138" t="s">
        <v>88</v>
      </c>
      <c r="F31" s="146">
        <v>0</v>
      </c>
      <c r="G31" s="138" t="s">
        <v>87</v>
      </c>
      <c r="H31" s="140">
        <v>34</v>
      </c>
      <c r="I31" s="124">
        <f t="shared" si="0"/>
        <v>3</v>
      </c>
    </row>
    <row r="32" spans="1:9" s="116" customFormat="1" ht="12" customHeight="1" thickBot="1">
      <c r="A32" s="210" t="s">
        <v>122</v>
      </c>
      <c r="B32" s="211"/>
      <c r="C32" s="211"/>
      <c r="D32" s="211"/>
      <c r="E32" s="211"/>
      <c r="F32" s="211"/>
      <c r="G32" s="211"/>
      <c r="H32" s="212"/>
      <c r="I32" s="117">
        <f t="shared" si="0"/>
        <v>0</v>
      </c>
    </row>
    <row r="33" spans="1:12" s="116" customFormat="1" ht="12" customHeight="1">
      <c r="A33" s="171">
        <v>0.57083333333333397</v>
      </c>
      <c r="B33" s="118"/>
      <c r="C33" s="147" t="s">
        <v>98</v>
      </c>
      <c r="D33" s="121" t="s">
        <v>10</v>
      </c>
      <c r="E33" s="147" t="s">
        <v>95</v>
      </c>
      <c r="F33" s="121" t="s">
        <v>10</v>
      </c>
      <c r="G33" s="147" t="s">
        <v>94</v>
      </c>
      <c r="H33" s="148" t="s">
        <v>10</v>
      </c>
      <c r="I33" s="124">
        <f t="shared" si="0"/>
        <v>3</v>
      </c>
    </row>
    <row r="34" spans="1:12" s="116" customFormat="1" ht="12" customHeight="1" thickBot="1">
      <c r="A34" s="171">
        <v>0.57708333333333395</v>
      </c>
      <c r="B34" s="125"/>
      <c r="C34" s="129" t="s">
        <v>97</v>
      </c>
      <c r="D34" s="128" t="s">
        <v>10</v>
      </c>
      <c r="E34" s="129" t="s">
        <v>96</v>
      </c>
      <c r="F34" s="128" t="s">
        <v>10</v>
      </c>
      <c r="G34" s="129" t="s">
        <v>102</v>
      </c>
      <c r="H34" s="131" t="s">
        <v>10</v>
      </c>
      <c r="I34" s="124">
        <f t="shared" si="0"/>
        <v>3</v>
      </c>
    </row>
    <row r="35" spans="1:12" s="116" customFormat="1" ht="12" customHeight="1" thickBot="1">
      <c r="A35" s="172">
        <v>0.58333333333333404</v>
      </c>
      <c r="B35" s="132"/>
      <c r="C35" s="149" t="s">
        <v>99</v>
      </c>
      <c r="D35" s="150" t="s">
        <v>10</v>
      </c>
      <c r="E35" s="149" t="s">
        <v>100</v>
      </c>
      <c r="F35" s="150" t="s">
        <v>10</v>
      </c>
      <c r="G35" s="149" t="s">
        <v>101</v>
      </c>
      <c r="H35" s="151" t="s">
        <v>10</v>
      </c>
      <c r="I35" s="124">
        <f t="shared" si="0"/>
        <v>3</v>
      </c>
      <c r="J35" s="152">
        <f>SUM(I12:I35)</f>
        <v>54</v>
      </c>
    </row>
    <row r="36" spans="1:12" s="116" customFormat="1" ht="12" customHeight="1">
      <c r="I36" s="124"/>
    </row>
    <row r="37" spans="1:12" s="116" customFormat="1" ht="12" customHeight="1"/>
    <row r="38" spans="1:12" s="116" customFormat="1" ht="12" customHeight="1"/>
    <row r="39" spans="1:12" s="116" customFormat="1" ht="12" customHeight="1"/>
    <row r="40" spans="1:12" s="116" customFormat="1" ht="12" customHeight="1"/>
    <row r="41" spans="1:12" s="116" customFormat="1" ht="12" customHeight="1">
      <c r="J41" s="153"/>
    </row>
    <row r="42" spans="1:12" s="153" customFormat="1" ht="12.75">
      <c r="A42" s="154"/>
      <c r="B42" s="155"/>
      <c r="C42" s="155"/>
      <c r="D42" s="156"/>
      <c r="E42" s="155"/>
      <c r="F42" s="156"/>
      <c r="G42" s="155"/>
      <c r="H42" s="156"/>
      <c r="L42" s="116"/>
    </row>
    <row r="43" spans="1:12" s="153" customFormat="1" ht="12.75">
      <c r="A43" s="154"/>
      <c r="B43" s="155"/>
      <c r="C43" s="155"/>
      <c r="D43" s="156"/>
      <c r="E43" s="155"/>
      <c r="F43" s="156"/>
      <c r="G43" s="155"/>
      <c r="H43" s="156"/>
      <c r="L43" s="116"/>
    </row>
    <row r="44" spans="1:12" s="153" customFormat="1" ht="12.75">
      <c r="A44" s="154"/>
      <c r="B44" s="155"/>
      <c r="C44" s="155"/>
      <c r="D44" s="156"/>
      <c r="E44" s="155"/>
      <c r="F44" s="156"/>
      <c r="G44" s="155"/>
      <c r="H44" s="156"/>
      <c r="L44" s="116"/>
    </row>
    <row r="45" spans="1:12" s="153" customFormat="1" ht="12.75">
      <c r="A45" s="154"/>
      <c r="B45" s="155"/>
      <c r="C45" s="155"/>
      <c r="D45" s="156"/>
      <c r="E45" s="155"/>
      <c r="F45" s="156"/>
      <c r="G45" s="155"/>
      <c r="H45" s="156"/>
      <c r="L45" s="116"/>
    </row>
    <row r="46" spans="1:12" s="153" customFormat="1" ht="12.75">
      <c r="A46" s="154"/>
      <c r="B46" s="155"/>
      <c r="C46" s="155"/>
      <c r="D46" s="156"/>
      <c r="E46" s="155"/>
      <c r="F46" s="156"/>
      <c r="G46" s="155"/>
      <c r="H46" s="156"/>
      <c r="L46" s="116"/>
    </row>
    <row r="47" spans="1:12" s="153" customFormat="1" ht="12.75">
      <c r="A47" s="154"/>
      <c r="B47" s="155"/>
      <c r="C47" s="155"/>
      <c r="D47" s="156"/>
      <c r="E47" s="155"/>
      <c r="F47" s="156"/>
      <c r="G47" s="155"/>
      <c r="H47" s="156"/>
      <c r="L47" s="116"/>
    </row>
    <row r="48" spans="1:12" s="153" customFormat="1" ht="12.75">
      <c r="A48" s="154"/>
      <c r="B48" s="155"/>
      <c r="C48" s="155"/>
      <c r="D48" s="156"/>
      <c r="E48" s="155"/>
      <c r="F48" s="156"/>
      <c r="G48" s="155"/>
      <c r="H48" s="156"/>
      <c r="L48" s="116"/>
    </row>
    <row r="49" spans="1:12" s="153" customFormat="1" ht="12.75">
      <c r="A49" s="154"/>
      <c r="B49" s="155"/>
      <c r="C49" s="155"/>
      <c r="D49" s="156"/>
      <c r="E49" s="155"/>
      <c r="F49" s="156"/>
      <c r="G49" s="155"/>
      <c r="H49" s="156"/>
      <c r="L49" s="116"/>
    </row>
    <row r="50" spans="1:12" s="153" customFormat="1" ht="12.75">
      <c r="A50" s="154"/>
      <c r="B50" s="155"/>
      <c r="C50" s="155"/>
      <c r="D50" s="156"/>
      <c r="E50" s="155"/>
      <c r="F50" s="156"/>
      <c r="G50" s="155"/>
      <c r="H50" s="156"/>
      <c r="L50" s="116"/>
    </row>
    <row r="51" spans="1:12" s="153" customFormat="1" ht="12.75">
      <c r="A51" s="154"/>
      <c r="B51" s="155"/>
      <c r="C51" s="155"/>
      <c r="D51" s="156"/>
      <c r="E51" s="155"/>
      <c r="F51" s="156"/>
      <c r="G51" s="155"/>
      <c r="H51" s="156"/>
      <c r="L51" s="116"/>
    </row>
    <row r="52" spans="1:12" s="153" customFormat="1" ht="12.75">
      <c r="A52" s="154"/>
      <c r="B52" s="155"/>
      <c r="C52" s="155"/>
      <c r="D52" s="156"/>
      <c r="E52" s="155"/>
      <c r="F52" s="156"/>
      <c r="G52" s="155"/>
      <c r="H52" s="156"/>
      <c r="L52" s="116"/>
    </row>
    <row r="53" spans="1:12" s="153" customFormat="1" ht="12.75">
      <c r="A53" s="154"/>
      <c r="B53" s="155"/>
      <c r="C53" s="155"/>
      <c r="D53" s="156"/>
      <c r="E53" s="155"/>
      <c r="F53" s="156"/>
      <c r="G53" s="155"/>
      <c r="H53" s="156"/>
      <c r="L53" s="116"/>
    </row>
    <row r="54" spans="1:12" s="153" customFormat="1" ht="12.75">
      <c r="A54" s="154"/>
      <c r="B54" s="155"/>
      <c r="C54" s="155"/>
      <c r="D54" s="156"/>
      <c r="E54" s="155"/>
      <c r="F54" s="156"/>
      <c r="G54" s="155"/>
      <c r="H54" s="156"/>
      <c r="L54" s="116"/>
    </row>
    <row r="55" spans="1:12" s="153" customFormat="1" ht="12.75">
      <c r="A55" s="154"/>
      <c r="B55" s="155"/>
      <c r="C55" s="155"/>
      <c r="D55" s="156"/>
      <c r="E55" s="155"/>
      <c r="F55" s="156"/>
      <c r="G55" s="155"/>
      <c r="H55" s="156"/>
      <c r="L55" s="116"/>
    </row>
    <row r="56" spans="1:12" s="153" customFormat="1" ht="12.75">
      <c r="A56" s="154"/>
      <c r="B56" s="155"/>
      <c r="C56" s="155"/>
      <c r="D56" s="156"/>
      <c r="E56" s="155"/>
      <c r="F56" s="156"/>
      <c r="G56" s="155"/>
      <c r="H56" s="156"/>
      <c r="L56" s="116"/>
    </row>
    <row r="57" spans="1:12" s="153" customFormat="1" ht="12.75">
      <c r="A57" s="154"/>
      <c r="B57" s="155"/>
      <c r="C57" s="155"/>
      <c r="D57" s="156"/>
      <c r="E57" s="155"/>
      <c r="F57" s="156"/>
      <c r="G57" s="155"/>
      <c r="H57" s="156"/>
      <c r="L57" s="116"/>
    </row>
    <row r="58" spans="1:12" s="153" customFormat="1" ht="12.75">
      <c r="A58" s="154"/>
      <c r="B58" s="155"/>
      <c r="C58" s="155"/>
      <c r="D58" s="156"/>
      <c r="E58" s="155"/>
      <c r="F58" s="156"/>
      <c r="G58" s="155"/>
      <c r="H58" s="156"/>
      <c r="L58" s="116"/>
    </row>
    <row r="59" spans="1:12" s="153" customFormat="1" ht="12.75">
      <c r="A59" s="154"/>
      <c r="B59" s="155"/>
      <c r="C59" s="155"/>
      <c r="D59" s="156"/>
      <c r="E59" s="155"/>
      <c r="F59" s="156"/>
      <c r="G59" s="155"/>
      <c r="H59" s="156"/>
      <c r="L59" s="116"/>
    </row>
    <row r="60" spans="1:12" s="153" customFormat="1" ht="12.75">
      <c r="A60" s="154"/>
      <c r="B60" s="155"/>
      <c r="C60" s="155"/>
      <c r="D60" s="156"/>
      <c r="E60" s="155"/>
      <c r="F60" s="156"/>
      <c r="G60" s="155"/>
      <c r="H60" s="156"/>
      <c r="L60" s="116"/>
    </row>
    <row r="61" spans="1:12" s="153" customFormat="1" ht="12.75">
      <c r="A61" s="154"/>
      <c r="B61" s="155"/>
      <c r="C61" s="155"/>
      <c r="D61" s="156"/>
      <c r="E61" s="155"/>
      <c r="F61" s="156"/>
      <c r="G61" s="155"/>
      <c r="H61" s="156"/>
      <c r="L61" s="116"/>
    </row>
    <row r="62" spans="1:12" s="153" customFormat="1" ht="12.75">
      <c r="A62" s="154"/>
      <c r="B62" s="155"/>
      <c r="C62" s="155"/>
      <c r="D62" s="156"/>
      <c r="E62" s="155"/>
      <c r="F62" s="156"/>
      <c r="G62" s="155"/>
      <c r="H62" s="156"/>
      <c r="L62" s="116"/>
    </row>
    <row r="63" spans="1:12" s="153" customFormat="1" ht="12.75">
      <c r="A63" s="154"/>
      <c r="B63" s="155"/>
      <c r="C63" s="155"/>
      <c r="D63" s="156"/>
      <c r="E63" s="155"/>
      <c r="F63" s="156"/>
      <c r="G63" s="155"/>
      <c r="H63" s="156"/>
      <c r="L63" s="116"/>
    </row>
    <row r="64" spans="1:12" s="153" customFormat="1" ht="12.75">
      <c r="A64" s="154"/>
      <c r="B64" s="155"/>
      <c r="C64" s="155"/>
      <c r="D64" s="156"/>
      <c r="E64" s="155"/>
      <c r="F64" s="156"/>
      <c r="G64" s="155"/>
      <c r="H64" s="156"/>
      <c r="L64" s="116"/>
    </row>
    <row r="65" spans="1:12" s="153" customFormat="1" ht="12.75">
      <c r="A65" s="154"/>
      <c r="B65" s="155"/>
      <c r="C65" s="155"/>
      <c r="D65" s="156"/>
      <c r="E65" s="155"/>
      <c r="F65" s="156"/>
      <c r="G65" s="155"/>
      <c r="H65" s="156"/>
      <c r="L65" s="116"/>
    </row>
    <row r="66" spans="1:12" s="153" customFormat="1" ht="12.75">
      <c r="A66" s="154"/>
      <c r="B66" s="155"/>
      <c r="C66" s="155"/>
      <c r="D66" s="156"/>
      <c r="E66" s="155"/>
      <c r="F66" s="156"/>
      <c r="G66" s="155"/>
      <c r="H66" s="156"/>
      <c r="L66" s="116"/>
    </row>
    <row r="67" spans="1:12" s="153" customFormat="1" ht="12.75">
      <c r="A67" s="154"/>
      <c r="B67" s="155"/>
      <c r="C67" s="155"/>
      <c r="D67" s="156"/>
      <c r="E67" s="155"/>
      <c r="F67" s="156"/>
      <c r="G67" s="155"/>
      <c r="H67" s="156"/>
      <c r="L67" s="116"/>
    </row>
    <row r="68" spans="1:12" s="153" customFormat="1" ht="12.75">
      <c r="A68" s="154"/>
      <c r="B68" s="155"/>
      <c r="C68" s="155"/>
      <c r="D68" s="156"/>
      <c r="E68" s="155"/>
      <c r="F68" s="156"/>
      <c r="G68" s="155"/>
      <c r="H68" s="156"/>
      <c r="L68" s="116"/>
    </row>
    <row r="69" spans="1:12" s="153" customFormat="1" ht="12.75">
      <c r="A69" s="154"/>
      <c r="B69" s="155"/>
      <c r="C69" s="155"/>
      <c r="D69" s="156"/>
      <c r="E69" s="155"/>
      <c r="F69" s="156"/>
      <c r="G69" s="155"/>
      <c r="H69" s="156"/>
      <c r="L69" s="116"/>
    </row>
    <row r="70" spans="1:12" s="153" customFormat="1" ht="11.25">
      <c r="A70" s="154"/>
      <c r="B70" s="155"/>
      <c r="C70" s="155"/>
      <c r="D70" s="156"/>
      <c r="E70" s="155"/>
      <c r="F70" s="156"/>
      <c r="G70" s="155"/>
      <c r="H70" s="156"/>
    </row>
    <row r="71" spans="1:12" s="153" customFormat="1" ht="11.25">
      <c r="A71" s="154"/>
      <c r="B71" s="155"/>
      <c r="C71" s="155"/>
      <c r="D71" s="156"/>
      <c r="E71" s="155"/>
      <c r="F71" s="156"/>
      <c r="G71" s="155"/>
      <c r="H71" s="156"/>
    </row>
    <row r="72" spans="1:12" s="153" customFormat="1" ht="11.25">
      <c r="A72" s="154"/>
      <c r="B72" s="155"/>
      <c r="C72" s="155"/>
      <c r="D72" s="156"/>
      <c r="E72" s="155"/>
      <c r="F72" s="156"/>
      <c r="G72" s="155"/>
      <c r="H72" s="156"/>
    </row>
    <row r="73" spans="1:12" s="153" customFormat="1" ht="11.25">
      <c r="A73" s="154"/>
      <c r="B73" s="155"/>
      <c r="C73" s="155"/>
      <c r="D73" s="156"/>
      <c r="E73" s="155"/>
      <c r="F73" s="156"/>
      <c r="G73" s="155"/>
      <c r="H73" s="156"/>
    </row>
    <row r="74" spans="1:12" s="153" customFormat="1" ht="11.25">
      <c r="A74" s="154"/>
      <c r="B74" s="155"/>
      <c r="C74" s="155"/>
      <c r="D74" s="156"/>
      <c r="E74" s="155"/>
      <c r="F74" s="156"/>
      <c r="G74" s="155"/>
      <c r="H74" s="156"/>
    </row>
    <row r="75" spans="1:12" s="153" customFormat="1" ht="11.25">
      <c r="A75" s="154"/>
      <c r="B75" s="155"/>
      <c r="C75" s="155"/>
      <c r="D75" s="156"/>
      <c r="E75" s="155"/>
      <c r="F75" s="156"/>
      <c r="G75" s="155"/>
      <c r="H75" s="156"/>
    </row>
    <row r="76" spans="1:12" s="153" customFormat="1" ht="11.25">
      <c r="A76" s="154"/>
      <c r="B76" s="155"/>
      <c r="C76" s="155"/>
      <c r="D76" s="156"/>
      <c r="E76" s="155"/>
      <c r="F76" s="156"/>
      <c r="G76" s="155"/>
      <c r="H76" s="156"/>
    </row>
    <row r="77" spans="1:12" s="153" customFormat="1" ht="11.25">
      <c r="A77" s="154"/>
      <c r="B77" s="155"/>
      <c r="C77" s="155"/>
      <c r="D77" s="156"/>
      <c r="E77" s="155"/>
      <c r="F77" s="156"/>
      <c r="G77" s="155"/>
      <c r="H77" s="156"/>
    </row>
    <row r="78" spans="1:12" s="153" customFormat="1" ht="11.25">
      <c r="A78" s="154"/>
      <c r="B78" s="155"/>
      <c r="C78" s="155"/>
      <c r="D78" s="156"/>
      <c r="E78" s="155"/>
      <c r="F78" s="156"/>
      <c r="G78" s="155"/>
      <c r="H78" s="156"/>
    </row>
    <row r="79" spans="1:12">
      <c r="A79" s="18"/>
      <c r="B79" s="116"/>
      <c r="C79" s="116"/>
      <c r="E79" s="116"/>
      <c r="G79" s="116"/>
      <c r="J79" s="21"/>
    </row>
    <row r="80" spans="1:12">
      <c r="A80" s="18"/>
      <c r="B80" s="116"/>
      <c r="C80" s="116"/>
      <c r="E80" s="116"/>
      <c r="G80" s="116"/>
      <c r="J80" s="21"/>
    </row>
    <row r="81" spans="1:10">
      <c r="A81" s="18"/>
      <c r="B81" s="116"/>
      <c r="C81" s="116"/>
      <c r="E81" s="116"/>
      <c r="G81" s="116"/>
      <c r="J81" s="21"/>
    </row>
    <row r="82" spans="1:10">
      <c r="A82" s="18"/>
      <c r="B82" s="116"/>
      <c r="C82" s="116"/>
      <c r="E82" s="116"/>
      <c r="G82" s="116"/>
      <c r="J82" s="21"/>
    </row>
    <row r="83" spans="1:10">
      <c r="A83" s="18"/>
      <c r="B83" s="116"/>
      <c r="C83" s="116"/>
      <c r="E83" s="116"/>
      <c r="G83" s="116"/>
      <c r="J83" s="21"/>
    </row>
    <row r="84" spans="1:10">
      <c r="A84" s="18"/>
      <c r="B84" s="116"/>
      <c r="C84" s="116"/>
      <c r="E84" s="116"/>
      <c r="G84" s="116"/>
      <c r="J84" s="21"/>
    </row>
    <row r="85" spans="1:10">
      <c r="A85" s="18"/>
      <c r="B85" s="116"/>
      <c r="C85" s="116"/>
      <c r="E85" s="116"/>
      <c r="G85" s="116"/>
      <c r="J85" s="21"/>
    </row>
    <row r="86" spans="1:10">
      <c r="A86" s="18"/>
      <c r="B86" s="116"/>
      <c r="C86" s="116"/>
      <c r="E86" s="116"/>
      <c r="G86" s="116"/>
      <c r="J86" s="21"/>
    </row>
    <row r="87" spans="1:10">
      <c r="A87" s="18"/>
      <c r="B87" s="116"/>
      <c r="C87" s="116"/>
      <c r="E87" s="116"/>
      <c r="G87" s="116"/>
      <c r="J87" s="21"/>
    </row>
    <row r="88" spans="1:10">
      <c r="A88" s="18"/>
      <c r="B88" s="116"/>
      <c r="C88" s="116"/>
      <c r="E88" s="116"/>
      <c r="G88" s="116"/>
      <c r="J88" s="21"/>
    </row>
    <row r="89" spans="1:10">
      <c r="A89" s="18"/>
      <c r="B89" s="116"/>
      <c r="C89" s="116"/>
      <c r="E89" s="116"/>
      <c r="G89" s="116"/>
      <c r="J89" s="21"/>
    </row>
    <row r="90" spans="1:10">
      <c r="A90" s="18"/>
      <c r="B90" s="116"/>
      <c r="C90" s="116"/>
      <c r="E90" s="116"/>
      <c r="G90" s="116"/>
      <c r="J90" s="21"/>
    </row>
    <row r="91" spans="1:10">
      <c r="A91" s="18"/>
      <c r="B91" s="116"/>
      <c r="C91" s="116"/>
      <c r="E91" s="116"/>
      <c r="G91" s="116"/>
      <c r="J91" s="21"/>
    </row>
    <row r="92" spans="1:10">
      <c r="A92" s="18"/>
      <c r="B92" s="116"/>
      <c r="C92" s="116"/>
      <c r="E92" s="116"/>
      <c r="G92" s="116"/>
      <c r="J92" s="21"/>
    </row>
    <row r="93" spans="1:10">
      <c r="A93" s="18"/>
      <c r="B93" s="116"/>
      <c r="C93" s="116"/>
      <c r="E93" s="116"/>
      <c r="G93" s="116"/>
      <c r="J93" s="21"/>
    </row>
    <row r="94" spans="1:10">
      <c r="A94" s="18"/>
      <c r="B94" s="116"/>
      <c r="C94" s="116"/>
      <c r="E94" s="116"/>
      <c r="G94" s="116"/>
      <c r="J94" s="21"/>
    </row>
    <row r="95" spans="1:10">
      <c r="A95" s="18"/>
      <c r="B95" s="116"/>
      <c r="C95" s="116"/>
      <c r="E95" s="116"/>
      <c r="G95" s="116"/>
      <c r="J95" s="21"/>
    </row>
    <row r="96" spans="1:10">
      <c r="A96" s="18"/>
      <c r="B96" s="116"/>
      <c r="C96" s="116"/>
      <c r="E96" s="116"/>
      <c r="G96" s="116"/>
      <c r="J96" s="21"/>
    </row>
    <row r="97" spans="1:10">
      <c r="A97" s="18"/>
      <c r="B97" s="116"/>
      <c r="C97" s="116"/>
      <c r="E97" s="116"/>
      <c r="G97" s="116"/>
      <c r="J97" s="21"/>
    </row>
    <row r="98" spans="1:10">
      <c r="A98" s="157"/>
      <c r="C98" s="116"/>
      <c r="E98" s="116"/>
      <c r="G98" s="116"/>
      <c r="J98" s="21"/>
    </row>
    <row r="99" spans="1:10">
      <c r="A99" s="157"/>
      <c r="C99" s="116"/>
      <c r="E99" s="116"/>
      <c r="G99" s="116"/>
      <c r="J99" s="21"/>
    </row>
    <row r="100" spans="1:10">
      <c r="A100" s="157"/>
      <c r="C100" s="116"/>
      <c r="E100" s="116"/>
      <c r="G100" s="116"/>
      <c r="J100" s="21"/>
    </row>
    <row r="101" spans="1:10">
      <c r="A101" s="157"/>
      <c r="C101" s="116"/>
      <c r="E101" s="116"/>
      <c r="G101" s="116"/>
      <c r="J101" s="21"/>
    </row>
    <row r="102" spans="1:10">
      <c r="A102" s="157"/>
      <c r="C102" s="116"/>
      <c r="E102" s="116"/>
      <c r="G102" s="116"/>
      <c r="J102" s="21"/>
    </row>
    <row r="103" spans="1:10">
      <c r="A103" s="157"/>
      <c r="C103" s="116"/>
      <c r="E103" s="116"/>
      <c r="G103" s="116"/>
      <c r="J103" s="21"/>
    </row>
    <row r="104" spans="1:10">
      <c r="A104" s="157"/>
      <c r="C104" s="116"/>
      <c r="E104" s="116"/>
      <c r="G104" s="116"/>
      <c r="J104" s="21"/>
    </row>
    <row r="105" spans="1:10">
      <c r="A105" s="157"/>
      <c r="C105" s="116"/>
      <c r="E105" s="116"/>
      <c r="G105" s="116"/>
      <c r="J105" s="21"/>
    </row>
  </sheetData>
  <mergeCells count="11">
    <mergeCell ref="A8:H8"/>
    <mergeCell ref="A1:H1"/>
    <mergeCell ref="A2:H2"/>
    <mergeCell ref="A3:H3"/>
    <mergeCell ref="A5:H5"/>
    <mergeCell ref="A7:H7"/>
    <mergeCell ref="A10:H10"/>
    <mergeCell ref="A11:H11"/>
    <mergeCell ref="A17:H17"/>
    <mergeCell ref="A26:H26"/>
    <mergeCell ref="A32:H32"/>
  </mergeCells>
  <printOptions horizontalCentered="1" verticalCentered="1"/>
  <pageMargins left="0" right="0" top="0" bottom="0" header="0" footer="0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JUV</vt:lpstr>
      <vt:lpstr>ALBATROS</vt:lpstr>
      <vt:lpstr>EAGLES</vt:lpstr>
      <vt:lpstr>BIRDIES</vt:lpstr>
      <vt:lpstr>PROMOCIONALES</vt:lpstr>
      <vt:lpstr>5 H Y H.A. Y GGII</vt:lpstr>
      <vt:lpstr>ENTREGA S-HCP</vt:lpstr>
      <vt:lpstr>HORARIO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2024-03-24T18:53:01Z</cp:lastPrinted>
  <dcterms:created xsi:type="dcterms:W3CDTF">2000-04-30T13:23:02Z</dcterms:created>
  <dcterms:modified xsi:type="dcterms:W3CDTF">2024-03-24T18:54:01Z</dcterms:modified>
</cp:coreProperties>
</file>